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UV\Work Folders\Documents\000 SAS\1_neue Vorlagen\1_neu ab 1.2.2022\"/>
    </mc:Choice>
  </mc:AlternateContent>
  <bookViews>
    <workbookView xWindow="0" yWindow="0" windowWidth="15900" windowHeight="14325" firstSheet="1" activeTab="1"/>
  </bookViews>
  <sheets>
    <sheet name="Tabella ausiliaria" sheetId="4" state="hidden" r:id="rId1"/>
    <sheet name="AS 14" sheetId="1" r:id="rId2"/>
    <sheet name="Elenco Spese" sheetId="5" r:id="rId3"/>
  </sheets>
  <definedNames>
    <definedName name="_xlnm.Print_Area" localSheetId="1">'AS 14'!$A$1:$Q$72</definedName>
  </definedNames>
  <calcPr calcId="162913"/>
</workbook>
</file>

<file path=xl/calcChain.xml><?xml version="1.0" encoding="utf-8"?>
<calcChain xmlns="http://schemas.openxmlformats.org/spreadsheetml/2006/main">
  <c r="N36" i="1" l="1"/>
  <c r="H2" i="5" l="1"/>
  <c r="B2" i="5"/>
  <c r="I17" i="1" l="1"/>
  <c r="I33" i="1" l="1"/>
  <c r="I34" i="1"/>
  <c r="G34" i="1"/>
  <c r="N63" i="1" l="1"/>
  <c r="N60" i="1"/>
  <c r="N62" i="1"/>
  <c r="N61" i="1"/>
  <c r="O40" i="1" l="1"/>
  <c r="P34" i="1" l="1"/>
  <c r="N35" i="1"/>
  <c r="N37" i="1"/>
  <c r="N38" i="1"/>
  <c r="N39" i="1"/>
  <c r="N44" i="1"/>
  <c r="N45" i="1"/>
  <c r="N46" i="1"/>
  <c r="N47" i="1"/>
  <c r="N48" i="1"/>
  <c r="N49" i="1"/>
  <c r="N50" i="1"/>
  <c r="N51" i="1"/>
  <c r="N52" i="1"/>
  <c r="N53" i="1"/>
  <c r="N23" i="1"/>
  <c r="N24" i="1"/>
  <c r="N25" i="1"/>
  <c r="N26" i="1"/>
  <c r="N27" i="1"/>
  <c r="N28" i="1"/>
  <c r="N29" i="1"/>
  <c r="K68" i="1" l="1"/>
  <c r="K70" i="1" s="1"/>
  <c r="I23" i="5"/>
  <c r="F23" i="5"/>
  <c r="B23" i="5"/>
  <c r="F28" i="5" s="1"/>
  <c r="L21" i="5"/>
  <c r="L23" i="5" s="1"/>
  <c r="K21" i="5"/>
  <c r="K23" i="5" s="1"/>
  <c r="J21" i="5"/>
  <c r="J23" i="5" s="1"/>
  <c r="I21" i="5"/>
  <c r="H21" i="5"/>
  <c r="H23" i="5" s="1"/>
  <c r="G21" i="5"/>
  <c r="G23" i="5" s="1"/>
  <c r="F21" i="5"/>
  <c r="E21" i="5"/>
  <c r="E23" i="5" s="1"/>
  <c r="D21" i="5"/>
  <c r="D23" i="5" s="1"/>
  <c r="C21" i="5"/>
  <c r="C23" i="5" s="1"/>
  <c r="B21" i="5"/>
  <c r="K6" i="4"/>
  <c r="I6" i="4"/>
  <c r="G6" i="4"/>
  <c r="E6" i="4"/>
  <c r="I5" i="4"/>
  <c r="G5" i="4"/>
  <c r="E5" i="4"/>
  <c r="G4" i="4"/>
  <c r="E4" i="4"/>
  <c r="E3" i="4"/>
  <c r="F29" i="5" l="1"/>
  <c r="F31" i="5"/>
  <c r="F30" i="5"/>
  <c r="P54" i="1" l="1"/>
  <c r="P30" i="1"/>
  <c r="P33" i="1" s="1"/>
  <c r="O29" i="1"/>
  <c r="N54" i="1" l="1"/>
  <c r="N34" i="1"/>
  <c r="P41" i="1" l="1"/>
  <c r="P56" i="1" s="1"/>
  <c r="P57" i="1" s="1"/>
  <c r="N41" i="1" l="1"/>
  <c r="P65" i="1"/>
  <c r="N65" i="1" s="1"/>
  <c r="N30" i="1"/>
  <c r="N57" i="1" l="1"/>
</calcChain>
</file>

<file path=xl/comments1.xml><?xml version="1.0" encoding="utf-8"?>
<comments xmlns="http://schemas.openxmlformats.org/spreadsheetml/2006/main">
  <authors>
    <author>Eveline Kurmann-Amacher</author>
  </authors>
  <commentList>
    <comment ref="P18" authorId="0" shapeId="0">
      <text>
        <r>
          <rPr>
            <b/>
            <sz val="9"/>
            <color indexed="81"/>
            <rFont val="Tahoma"/>
            <family val="2"/>
          </rPr>
          <t>economia domestica senza la valuta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>Wird viene compilato automaticamente</t>
        </r>
      </text>
    </comment>
    <comment ref="N33" authorId="0" shapeId="0">
      <text>
        <r>
          <rPr>
            <b/>
            <sz val="9"/>
            <color indexed="81"/>
            <rFont val="Tahoma"/>
            <family val="2"/>
          </rPr>
          <t>indicare la valuta estera</t>
        </r>
      </text>
    </comment>
    <comment ref="P33" authorId="0" shapeId="0">
      <text>
        <r>
          <rPr>
            <b/>
            <sz val="9"/>
            <color indexed="81"/>
            <rFont val="Tahoma"/>
            <family val="2"/>
          </rPr>
          <t>viene calcolato automaticamente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viene compilato automaticamente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>viene compilato automaticamente</t>
        </r>
      </text>
    </comment>
    <comment ref="P34" authorId="0" shapeId="0">
      <text>
        <r>
          <rPr>
            <b/>
            <sz val="9"/>
            <color indexed="81"/>
            <rFont val="Tahoma"/>
            <family val="2"/>
          </rPr>
          <t>viene calcolato automaticamente</t>
        </r>
      </text>
    </comment>
  </commentList>
</comments>
</file>

<file path=xl/sharedStrings.xml><?xml version="1.0" encoding="utf-8"?>
<sst xmlns="http://schemas.openxmlformats.org/spreadsheetml/2006/main" count="134" uniqueCount="117">
  <si>
    <t>Zeile wird ausgeblendet</t>
  </si>
  <si>
    <t>2.3.1</t>
  </si>
  <si>
    <t>2.3.2</t>
  </si>
  <si>
    <t>2.3.4</t>
  </si>
  <si>
    <t>2.2</t>
  </si>
  <si>
    <t>2.3.3</t>
  </si>
  <si>
    <t>2.3.5</t>
  </si>
  <si>
    <t>2.3.6</t>
  </si>
  <si>
    <t>2.3.7</t>
  </si>
  <si>
    <t>2.3.8</t>
  </si>
  <si>
    <t>2.3.9</t>
  </si>
  <si>
    <t>für Budget</t>
  </si>
  <si>
    <t>Gas</t>
  </si>
  <si>
    <t>Radio/TV</t>
  </si>
  <si>
    <t>Internet</t>
  </si>
  <si>
    <t>Column3</t>
  </si>
  <si>
    <t>Column4</t>
  </si>
  <si>
    <t>Bilancio combinato pro capite (AS 14)</t>
  </si>
  <si>
    <t>compilato da</t>
  </si>
  <si>
    <t>Calcolo dell’importo mensile del sussidio</t>
  </si>
  <si>
    <t xml:space="preserve">secondo l'istruzione 701-2 sull'aiuto sociale per gli Svizzeri all'estero </t>
  </si>
  <si>
    <t>Richiesta di (cognome, nome) :</t>
  </si>
  <si>
    <t>Numero di persone nell’economia domestica :</t>
  </si>
  <si>
    <t>Numero di persone assistite del nucleo famigliare :</t>
  </si>
  <si>
    <t>Numero di persone non assistite del nucleo famigliare :</t>
  </si>
  <si>
    <t>Forfait economia domestica fissato per</t>
  </si>
  <si>
    <t>per una persona secondo il pto 2.2.1 dell'istruzione 701-2:</t>
  </si>
  <si>
    <t>Spese comuni per l'economica domestica</t>
  </si>
  <si>
    <t>Affitto o tassi ipotecari</t>
  </si>
  <si>
    <t>Elettricità, gas</t>
  </si>
  <si>
    <t>Valuta</t>
  </si>
  <si>
    <t>Importo</t>
  </si>
  <si>
    <t>Tasse per radio, tv, telefono, internet</t>
  </si>
  <si>
    <t>Assicurazione responsabilità civile, mobilia domestica e simili</t>
  </si>
  <si>
    <t>Altro :</t>
  </si>
  <si>
    <t>Totale delle spese per l’economia domestica</t>
  </si>
  <si>
    <t>Spese del nucleo famigliare</t>
  </si>
  <si>
    <t xml:space="preserve">Parte per l’economia domestica del nucleo famigliare </t>
  </si>
  <si>
    <t>Forfait per l’economia domestica di :</t>
  </si>
  <si>
    <t>persone</t>
  </si>
  <si>
    <t>Assicurazione malattia e infortunio, franchigie</t>
  </si>
  <si>
    <t>Spese di trasporto (cfr. formulario AS 5)</t>
  </si>
  <si>
    <t>Entrate del nucleo famigliare (pto 2.5) :</t>
  </si>
  <si>
    <t xml:space="preserve">Alimenti, borse di studio, sostentamento dei congiunti </t>
  </si>
  <si>
    <t xml:space="preserve">Rendita di sostanza di          </t>
  </si>
  <si>
    <t>Alimenti di produzione propria</t>
  </si>
  <si>
    <t>Totale entrate</t>
  </si>
  <si>
    <t>Sussidio in base al calcolo pro capite</t>
  </si>
  <si>
    <t>Spese mensili supplementari soltanto per assistiti</t>
  </si>
  <si>
    <t xml:space="preserve">Ulteriori costi </t>
  </si>
  <si>
    <t xml:space="preserve">Altro : </t>
  </si>
  <si>
    <t xml:space="preserve">Differenza di bilancio / Importo mensile del sussidio </t>
  </si>
  <si>
    <t xml:space="preserve">Luogo e data : </t>
  </si>
  <si>
    <t>I giustificativi per l'affitto e le spese accessorie nonché per le entrate vanno inoltrate alla rappresentanza.</t>
  </si>
  <si>
    <t>Rif :</t>
  </si>
  <si>
    <t>Età delle persone :</t>
  </si>
  <si>
    <t>Dimensione economia domestica</t>
  </si>
  <si>
    <t>Numero persone assistite</t>
  </si>
  <si>
    <t>%-del forfait economia domestica</t>
  </si>
  <si>
    <t>%-del forfait economia domestica
Haushaltsgeld</t>
  </si>
  <si>
    <t>Spese</t>
  </si>
  <si>
    <t>Mese</t>
  </si>
  <si>
    <t>Affitto</t>
  </si>
  <si>
    <t>Acqua</t>
  </si>
  <si>
    <t>Riscaldamento</t>
  </si>
  <si>
    <t xml:space="preserve">Spese accessorie </t>
  </si>
  <si>
    <t>Elettricità</t>
  </si>
  <si>
    <t>Telefono</t>
  </si>
  <si>
    <t>Colonna2</t>
  </si>
  <si>
    <t>Colonna1</t>
  </si>
  <si>
    <t>Totale</t>
  </si>
  <si>
    <t>Media</t>
  </si>
  <si>
    <t>Totale per cifra</t>
  </si>
  <si>
    <t>2.3.1 - Affitto o tassi ipotecari</t>
  </si>
  <si>
    <t>2.3.1 - Altri oneri per l'affitto (riscalamento, acqua ecc.)</t>
  </si>
  <si>
    <t>2.3.1 - Elettricità, gas</t>
  </si>
  <si>
    <t>2.3.2 - Tasse per radio, TV, telefono e internet</t>
  </si>
  <si>
    <t>Informazioni:</t>
  </si>
  <si>
    <t>Data - Sigla professionale</t>
  </si>
  <si>
    <t>Designazione</t>
  </si>
  <si>
    <t>Firma</t>
  </si>
  <si>
    <t>- selezionare-</t>
  </si>
  <si>
    <t>richiedente</t>
  </si>
  <si>
    <t>Firma :</t>
  </si>
  <si>
    <t>rappresentanza</t>
  </si>
  <si>
    <t>Sigla professionale:</t>
  </si>
  <si>
    <t>(documento senza firma)</t>
  </si>
  <si>
    <t>direzione consolare</t>
  </si>
  <si>
    <t>Spese professionali</t>
  </si>
  <si>
    <t>Reddito del lavoro, compresi assegni</t>
  </si>
  <si>
    <t xml:space="preserve">AVS/AI/Cassa pensione/rendite per superstiti      </t>
  </si>
  <si>
    <t>Rendite dello Stato di residenza</t>
  </si>
  <si>
    <t>Prestazioni assistenziali dello Stato di residenza</t>
  </si>
  <si>
    <t>Contributi da parte di privati / altro</t>
  </si>
  <si>
    <t>Studio e formazione</t>
  </si>
  <si>
    <t>Settembre 20</t>
  </si>
  <si>
    <t>Ottobre 20</t>
  </si>
  <si>
    <t>Novembre 20</t>
  </si>
  <si>
    <t>Dicembre 20</t>
  </si>
  <si>
    <t>Gennaio 21</t>
  </si>
  <si>
    <t>Febbraio 21</t>
  </si>
  <si>
    <t>Marzo 21</t>
  </si>
  <si>
    <t>Aprile 21</t>
  </si>
  <si>
    <t>Maggio 21</t>
  </si>
  <si>
    <t>Giugno 21</t>
  </si>
  <si>
    <t>Luglio 21</t>
  </si>
  <si>
    <t>Agosto 21</t>
  </si>
  <si>
    <t>Settembre 21</t>
  </si>
  <si>
    <t>Dipartimento federale degli affari esteri DFAE</t>
  </si>
  <si>
    <t>Direzione consolare DC</t>
  </si>
  <si>
    <t>Protezione consolare KD KS</t>
  </si>
  <si>
    <t>Ottobre 21</t>
  </si>
  <si>
    <t>Novembre 21</t>
  </si>
  <si>
    <r>
      <t>Altri oneri per l’affitto</t>
    </r>
    <r>
      <rPr>
        <sz val="8"/>
        <rFont val="Arial"/>
        <family val="2"/>
      </rPr>
      <t xml:space="preserve"> (riscaldamento, acqua, ecc.)</t>
    </r>
  </si>
  <si>
    <r>
      <t>Prestazioni assicurative</t>
    </r>
    <r>
      <rPr>
        <sz val="8"/>
        <rFont val="Arial"/>
        <family val="2"/>
      </rPr>
      <t xml:space="preserve"> (indennità giornaliera disoccupazione, malattia o contro gli infortuni ecc.) </t>
    </r>
  </si>
  <si>
    <t>Costi per cure e diete, spese per una collaboratrice domestica</t>
  </si>
  <si>
    <t>Totale spese del nucleo famigliare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</si>
</sst>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0;\-0;;@"/>
    <numFmt numFmtId="165" formatCode="0.0%"/>
  </numFmts>
  <fonts count="20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7.5"/>
      <name val="Arial"/>
      <family val="2"/>
    </font>
    <font>
      <b/>
      <sz val="7.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184">
    <xf numFmtId="0" fontId="0" fillId="0" borderId="0" xfId="0"/>
    <xf numFmtId="0" fontId="0" fillId="2" borderId="0" xfId="0" applyFill="1"/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Alignment="1" applyProtection="1">
      <protection hidden="1"/>
    </xf>
    <xf numFmtId="0" fontId="0" fillId="2" borderId="0" xfId="0" applyFill="1" applyAlignment="1"/>
    <xf numFmtId="0" fontId="11" fillId="7" borderId="14" xfId="1" applyFont="1" applyFill="1" applyBorder="1" applyAlignment="1">
      <alignment horizontal="center" vertical="center"/>
    </xf>
    <xf numFmtId="0" fontId="11" fillId="7" borderId="14" xfId="1" applyFont="1" applyFill="1" applyBorder="1" applyAlignment="1">
      <alignment horizontal="center" vertical="center" wrapText="1"/>
    </xf>
    <xf numFmtId="0" fontId="11" fillId="7" borderId="15" xfId="1" applyFont="1" applyFill="1" applyBorder="1" applyAlignment="1">
      <alignment horizontal="center" vertical="center" wrapText="1"/>
    </xf>
    <xf numFmtId="0" fontId="5" fillId="0" borderId="0" xfId="1" applyAlignment="1">
      <alignment vertical="center"/>
    </xf>
    <xf numFmtId="0" fontId="11" fillId="0" borderId="16" xfId="1" applyFont="1" applyBorder="1" applyAlignment="1">
      <alignment horizontal="center"/>
    </xf>
    <xf numFmtId="0" fontId="5" fillId="8" borderId="16" xfId="1" applyFill="1" applyBorder="1" applyAlignment="1">
      <alignment horizontal="center"/>
    </xf>
    <xf numFmtId="165" fontId="5" fillId="0" borderId="5" xfId="1" applyNumberFormat="1" applyBorder="1"/>
    <xf numFmtId="0" fontId="5" fillId="9" borderId="16" xfId="1" applyFill="1" applyBorder="1" applyAlignment="1">
      <alignment horizontal="center"/>
    </xf>
    <xf numFmtId="9" fontId="5" fillId="0" borderId="5" xfId="1" applyNumberFormat="1" applyBorder="1"/>
    <xf numFmtId="0" fontId="5" fillId="4" borderId="16" xfId="1" applyFill="1" applyBorder="1" applyAlignment="1">
      <alignment horizontal="center"/>
    </xf>
    <xf numFmtId="0" fontId="5" fillId="10" borderId="16" xfId="1" applyFill="1" applyBorder="1" applyAlignment="1">
      <alignment horizontal="center"/>
    </xf>
    <xf numFmtId="0" fontId="5" fillId="11" borderId="16" xfId="1" applyFill="1" applyBorder="1" applyAlignment="1">
      <alignment horizontal="center"/>
    </xf>
    <xf numFmtId="0" fontId="5" fillId="0" borderId="0" xfId="1"/>
    <xf numFmtId="9" fontId="5" fillId="12" borderId="5" xfId="1" applyNumberFormat="1" applyFill="1" applyBorder="1"/>
    <xf numFmtId="9" fontId="5" fillId="4" borderId="5" xfId="1" applyNumberFormat="1" applyFill="1" applyBorder="1"/>
    <xf numFmtId="9" fontId="5" fillId="13" borderId="5" xfId="1" applyNumberFormat="1" applyFill="1" applyBorder="1"/>
    <xf numFmtId="0" fontId="11" fillId="0" borderId="17" xfId="1" applyFont="1" applyBorder="1" applyAlignment="1">
      <alignment horizontal="center"/>
    </xf>
    <xf numFmtId="0" fontId="5" fillId="8" borderId="17" xfId="1" applyFill="1" applyBorder="1" applyAlignment="1">
      <alignment horizontal="center"/>
    </xf>
    <xf numFmtId="165" fontId="5" fillId="0" borderId="11" xfId="1" applyNumberFormat="1" applyBorder="1"/>
    <xf numFmtId="0" fontId="5" fillId="9" borderId="17" xfId="1" applyFill="1" applyBorder="1" applyAlignment="1">
      <alignment horizontal="center"/>
    </xf>
    <xf numFmtId="9" fontId="5" fillId="12" borderId="11" xfId="1" applyNumberFormat="1" applyFill="1" applyBorder="1"/>
    <xf numFmtId="0" fontId="5" fillId="4" borderId="17" xfId="1" applyFill="1" applyBorder="1" applyAlignment="1">
      <alignment horizontal="center"/>
    </xf>
    <xf numFmtId="9" fontId="5" fillId="4" borderId="11" xfId="1" applyNumberFormat="1" applyFill="1" applyBorder="1"/>
    <xf numFmtId="0" fontId="5" fillId="10" borderId="17" xfId="1" applyFill="1" applyBorder="1" applyAlignment="1">
      <alignment horizontal="center"/>
    </xf>
    <xf numFmtId="9" fontId="5" fillId="13" borderId="11" xfId="1" applyNumberFormat="1" applyFill="1" applyBorder="1"/>
    <xf numFmtId="0" fontId="5" fillId="11" borderId="17" xfId="1" applyFill="1" applyBorder="1" applyAlignment="1">
      <alignment horizontal="center"/>
    </xf>
    <xf numFmtId="9" fontId="5" fillId="14" borderId="11" xfId="1" applyNumberFormat="1" applyFill="1" applyBorder="1"/>
    <xf numFmtId="49" fontId="11" fillId="0" borderId="0" xfId="1" applyNumberFormat="1" applyFont="1"/>
    <xf numFmtId="49" fontId="5" fillId="0" borderId="0" xfId="1" applyNumberFormat="1" applyFont="1"/>
    <xf numFmtId="49" fontId="5" fillId="0" borderId="0" xfId="1" applyNumberFormat="1"/>
    <xf numFmtId="0" fontId="5" fillId="0" borderId="0" xfId="1" applyNumberFormat="1"/>
    <xf numFmtId="0" fontId="5" fillId="0" borderId="0" xfId="1" applyFont="1"/>
    <xf numFmtId="0" fontId="4" fillId="2" borderId="0" xfId="2" applyFill="1"/>
    <xf numFmtId="0" fontId="4" fillId="0" borderId="0" xfId="2"/>
    <xf numFmtId="0" fontId="15" fillId="2" borderId="0" xfId="2" applyFont="1" applyFill="1"/>
    <xf numFmtId="0" fontId="15" fillId="0" borderId="0" xfId="2" applyFont="1"/>
    <xf numFmtId="0" fontId="6" fillId="12" borderId="17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0" borderId="0" xfId="2" applyFont="1" applyAlignment="1">
      <alignment horizontal="center"/>
    </xf>
    <xf numFmtId="3" fontId="4" fillId="0" borderId="14" xfId="2" applyNumberFormat="1" applyFont="1" applyFill="1" applyBorder="1" applyAlignment="1">
      <alignment horizontal="right"/>
    </xf>
    <xf numFmtId="0" fontId="4" fillId="0" borderId="18" xfId="2" applyFill="1" applyBorder="1"/>
    <xf numFmtId="3" fontId="4" fillId="0" borderId="12" xfId="2" applyNumberFormat="1" applyFill="1" applyBorder="1"/>
    <xf numFmtId="3" fontId="4" fillId="0" borderId="12" xfId="2" applyNumberFormat="1" applyFill="1" applyBorder="1" applyAlignment="1">
      <alignment horizontal="right"/>
    </xf>
    <xf numFmtId="3" fontId="4" fillId="0" borderId="12" xfId="2" applyNumberFormat="1" applyFont="1" applyFill="1" applyBorder="1" applyAlignment="1">
      <alignment horizontal="right"/>
    </xf>
    <xf numFmtId="3" fontId="4" fillId="0" borderId="15" xfId="2" applyNumberFormat="1" applyFill="1" applyBorder="1"/>
    <xf numFmtId="0" fontId="6" fillId="0" borderId="19" xfId="2" applyFont="1" applyBorder="1"/>
    <xf numFmtId="0" fontId="6" fillId="2" borderId="0" xfId="2" applyFont="1" applyFill="1"/>
    <xf numFmtId="0" fontId="6" fillId="0" borderId="0" xfId="2" applyFont="1"/>
    <xf numFmtId="0" fontId="5" fillId="2" borderId="0" xfId="1" applyFill="1"/>
    <xf numFmtId="49" fontId="5" fillId="2" borderId="0" xfId="1" applyNumberFormat="1" applyFont="1" applyFill="1" applyBorder="1" applyAlignment="1">
      <alignment horizontal="left" vertical="center"/>
    </xf>
    <xf numFmtId="0" fontId="5" fillId="2" borderId="0" xfId="1" applyFill="1" applyBorder="1"/>
    <xf numFmtId="0" fontId="5" fillId="2" borderId="0" xfId="1" applyFont="1" applyFill="1" applyBorder="1"/>
    <xf numFmtId="3" fontId="4" fillId="2" borderId="0" xfId="2" applyNumberFormat="1" applyFill="1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11" fillId="2" borderId="6" xfId="0" applyFont="1" applyFill="1" applyBorder="1" applyAlignment="1" applyProtection="1">
      <alignment horizontal="right" vertical="center"/>
      <protection locked="0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horizontal="right" vertical="center" wrapText="1"/>
    </xf>
    <xf numFmtId="0" fontId="5" fillId="3" borderId="7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>
      <alignment vertical="center"/>
    </xf>
    <xf numFmtId="4" fontId="0" fillId="3" borderId="7" xfId="0" applyNumberFormat="1" applyFill="1" applyBorder="1" applyAlignment="1" applyProtection="1">
      <alignment horizontal="right" vertical="center"/>
      <protection locked="0"/>
    </xf>
    <xf numFmtId="0" fontId="0" fillId="2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left" vertical="center"/>
    </xf>
    <xf numFmtId="0" fontId="0" fillId="2" borderId="0" xfId="0" applyFill="1" applyBorder="1" applyAlignment="1" applyProtection="1">
      <alignment vertical="center"/>
    </xf>
    <xf numFmtId="4" fontId="0" fillId="3" borderId="0" xfId="0" applyNumberFormat="1" applyFill="1" applyBorder="1" applyAlignment="1">
      <alignment horizontal="center" vertical="center"/>
    </xf>
    <xf numFmtId="4" fontId="0" fillId="3" borderId="6" xfId="0" applyNumberFormat="1" applyFill="1" applyBorder="1" applyAlignment="1" applyProtection="1">
      <alignment horizontal="right" vertical="center"/>
      <protection locked="0"/>
    </xf>
    <xf numFmtId="0" fontId="12" fillId="3" borderId="6" xfId="0" applyFont="1" applyFill="1" applyBorder="1" applyAlignment="1" applyProtection="1">
      <alignment vertical="center"/>
      <protection locked="0"/>
    </xf>
    <xf numFmtId="49" fontId="5" fillId="3" borderId="0" xfId="0" applyNumberFormat="1" applyFont="1" applyFill="1" applyBorder="1" applyAlignment="1">
      <alignment horizontal="left" vertical="center"/>
    </xf>
    <xf numFmtId="4" fontId="0" fillId="2" borderId="0" xfId="0" applyNumberFormat="1" applyFill="1" applyBorder="1" applyAlignment="1">
      <alignment horizontal="center" vertical="center"/>
    </xf>
    <xf numFmtId="4" fontId="0" fillId="2" borderId="10" xfId="0" applyNumberFormat="1" applyFill="1" applyBorder="1" applyAlignment="1">
      <alignment horizontal="right" vertical="center"/>
    </xf>
    <xf numFmtId="4" fontId="5" fillId="2" borderId="0" xfId="0" applyNumberFormat="1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 applyProtection="1">
      <alignment horizontal="right" vertical="center"/>
    </xf>
    <xf numFmtId="0" fontId="7" fillId="3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 applyProtection="1">
      <alignment horizontal="center" vertical="center"/>
      <protection locked="0"/>
    </xf>
    <xf numFmtId="4" fontId="5" fillId="2" borderId="0" xfId="0" applyNumberFormat="1" applyFont="1" applyFill="1" applyBorder="1" applyAlignment="1">
      <alignment horizontal="right" vertical="center"/>
    </xf>
    <xf numFmtId="164" fontId="11" fillId="2" borderId="0" xfId="0" applyNumberFormat="1" applyFont="1" applyFill="1" applyBorder="1" applyAlignment="1">
      <alignment horizontal="right" vertical="center"/>
    </xf>
    <xf numFmtId="4" fontId="0" fillId="3" borderId="6" xfId="0" applyNumberFormat="1" applyFill="1" applyBorder="1" applyAlignment="1">
      <alignment horizontal="right" vertical="center"/>
    </xf>
    <xf numFmtId="0" fontId="12" fillId="2" borderId="6" xfId="0" applyFont="1" applyFill="1" applyBorder="1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4" fontId="5" fillId="3" borderId="0" xfId="0" applyNumberFormat="1" applyFont="1" applyFill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13" fillId="3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4" fontId="0" fillId="2" borderId="7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center" vertical="center"/>
    </xf>
    <xf numFmtId="4" fontId="0" fillId="3" borderId="0" xfId="0" applyNumberFormat="1" applyFill="1" applyBorder="1" applyAlignment="1" applyProtection="1">
      <alignment horizontal="right" vertical="center"/>
    </xf>
    <xf numFmtId="0" fontId="11" fillId="3" borderId="0" xfId="0" applyFont="1" applyFill="1" applyBorder="1" applyAlignment="1">
      <alignment vertical="center"/>
    </xf>
    <xf numFmtId="4" fontId="11" fillId="5" borderId="13" xfId="0" applyNumberFormat="1" applyFont="1" applyFill="1" applyBorder="1" applyAlignment="1">
      <alignment horizontal="right" vertical="center"/>
    </xf>
    <xf numFmtId="0" fontId="11" fillId="3" borderId="10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3" borderId="10" xfId="0" applyFill="1" applyBorder="1" applyAlignment="1">
      <alignment horizontal="right" vertical="center"/>
    </xf>
    <xf numFmtId="4" fontId="11" fillId="3" borderId="10" xfId="0" applyNumberFormat="1" applyFont="1" applyFill="1" applyBorder="1" applyAlignment="1">
      <alignment vertical="center"/>
    </xf>
    <xf numFmtId="4" fontId="11" fillId="3" borderId="0" xfId="0" applyNumberFormat="1" applyFont="1" applyFill="1" applyBorder="1" applyAlignment="1">
      <alignment vertical="center"/>
    </xf>
    <xf numFmtId="14" fontId="0" fillId="3" borderId="0" xfId="0" applyNumberForma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4" fontId="0" fillId="2" borderId="0" xfId="0" applyNumberForma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5" fillId="3" borderId="6" xfId="0" applyFont="1" applyFill="1" applyBorder="1" applyAlignment="1" applyProtection="1">
      <alignment vertical="center"/>
      <protection locked="0"/>
    </xf>
    <xf numFmtId="0" fontId="15" fillId="2" borderId="0" xfId="2" applyNumberFormat="1" applyFont="1" applyFill="1" applyAlignment="1">
      <alignment horizontal="left"/>
    </xf>
    <xf numFmtId="0" fontId="16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horizontal="right" vertical="center" wrapText="1"/>
    </xf>
    <xf numFmtId="0" fontId="16" fillId="6" borderId="7" xfId="0" applyNumberFormat="1" applyFont="1" applyFill="1" applyBorder="1" applyAlignment="1">
      <alignment horizontal="right" vertical="center"/>
    </xf>
    <xf numFmtId="46" fontId="5" fillId="2" borderId="0" xfId="0" applyNumberFormat="1" applyFont="1" applyFill="1" applyBorder="1" applyAlignment="1">
      <alignment horizontal="right" vertical="center"/>
    </xf>
    <xf numFmtId="46" fontId="5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right" vertical="top"/>
    </xf>
    <xf numFmtId="0" fontId="0" fillId="2" borderId="0" xfId="0" applyFill="1" applyAlignment="1">
      <alignment vertical="top"/>
    </xf>
    <xf numFmtId="0" fontId="11" fillId="3" borderId="0" xfId="0" applyFont="1" applyFill="1" applyBorder="1" applyAlignment="1" applyProtection="1">
      <alignment horizontal="left" vertical="center"/>
      <protection locked="0"/>
    </xf>
    <xf numFmtId="0" fontId="0" fillId="3" borderId="6" xfId="0" applyNumberFormat="1" applyFill="1" applyBorder="1" applyAlignment="1" applyProtection="1">
      <alignment horizontal="right" vertical="center"/>
      <protection locked="0"/>
    </xf>
    <xf numFmtId="0" fontId="5" fillId="2" borderId="8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5" fillId="3" borderId="0" xfId="0" applyFont="1" applyFill="1" applyBorder="1" applyAlignment="1">
      <alignment horizontal="right" vertical="center"/>
    </xf>
    <xf numFmtId="0" fontId="3" fillId="0" borderId="14" xfId="2" applyFont="1" applyBorder="1"/>
    <xf numFmtId="0" fontId="11" fillId="2" borderId="0" xfId="0" applyFont="1" applyFill="1" applyBorder="1" applyAlignment="1" applyProtection="1">
      <alignment vertical="center"/>
      <protection locked="0"/>
    </xf>
    <xf numFmtId="10" fontId="11" fillId="2" borderId="0" xfId="0" applyNumberFormat="1" applyFont="1" applyFill="1" applyBorder="1" applyAlignment="1" applyProtection="1">
      <alignment vertical="center"/>
    </xf>
    <xf numFmtId="12" fontId="6" fillId="3" borderId="0" xfId="0" applyNumberFormat="1" applyFont="1" applyFill="1" applyBorder="1" applyAlignment="1">
      <alignment vertical="center"/>
    </xf>
    <xf numFmtId="1" fontId="16" fillId="6" borderId="8" xfId="0" applyNumberFormat="1" applyFont="1" applyFill="1" applyBorder="1" applyAlignment="1">
      <alignment vertical="center"/>
    </xf>
    <xf numFmtId="0" fontId="5" fillId="3" borderId="0" xfId="0" applyNumberFormat="1" applyFont="1" applyFill="1" applyBorder="1" applyAlignment="1">
      <alignment horizontal="left" vertical="center"/>
    </xf>
    <xf numFmtId="0" fontId="0" fillId="3" borderId="6" xfId="0" applyFill="1" applyBorder="1" applyAlignment="1" applyProtection="1">
      <alignment vertical="center"/>
      <protection locked="0"/>
    </xf>
    <xf numFmtId="0" fontId="0" fillId="6" borderId="0" xfId="0" applyFill="1" applyBorder="1" applyAlignment="1">
      <alignment vertical="center"/>
    </xf>
    <xf numFmtId="4" fontId="0" fillId="6" borderId="0" xfId="0" applyNumberForma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/>
    </xf>
    <xf numFmtId="4" fontId="11" fillId="6" borderId="0" xfId="0" applyNumberFormat="1" applyFont="1" applyFill="1" applyBorder="1" applyAlignment="1">
      <alignment horizontal="right" vertical="center"/>
    </xf>
    <xf numFmtId="17" fontId="2" fillId="0" borderId="14" xfId="2" applyNumberFormat="1" applyFont="1" applyBorder="1" applyAlignment="1">
      <alignment horizontal="left"/>
    </xf>
    <xf numFmtId="17" fontId="5" fillId="0" borderId="14" xfId="2" applyNumberFormat="1" applyFont="1" applyBorder="1" applyAlignment="1">
      <alignment horizontal="left"/>
    </xf>
    <xf numFmtId="0" fontId="18" fillId="2" borderId="0" xfId="0" applyFont="1" applyFill="1" applyAlignment="1" applyProtection="1">
      <protection hidden="1"/>
    </xf>
    <xf numFmtId="0" fontId="19" fillId="2" borderId="0" xfId="0" applyFont="1" applyFill="1" applyAlignment="1" applyProtection="1">
      <protection hidden="1"/>
    </xf>
    <xf numFmtId="0" fontId="18" fillId="2" borderId="0" xfId="0" applyFont="1" applyFill="1" applyAlignment="1" applyProtection="1">
      <alignment vertical="top"/>
      <protection hidden="1"/>
    </xf>
    <xf numFmtId="0" fontId="13" fillId="2" borderId="6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>
      <alignment vertical="center"/>
    </xf>
    <xf numFmtId="17" fontId="1" fillId="0" borderId="14" xfId="2" applyNumberFormat="1" applyFont="1" applyBorder="1" applyAlignment="1">
      <alignment horizontal="left"/>
    </xf>
    <xf numFmtId="0" fontId="6" fillId="17" borderId="0" xfId="2" applyFont="1" applyFill="1"/>
    <xf numFmtId="0" fontId="4" fillId="17" borderId="0" xfId="2" applyFill="1"/>
    <xf numFmtId="0" fontId="5" fillId="17" borderId="0" xfId="1" applyFill="1"/>
    <xf numFmtId="4" fontId="4" fillId="0" borderId="14" xfId="2" applyNumberFormat="1" applyFill="1" applyBorder="1"/>
    <xf numFmtId="4" fontId="4" fillId="0" borderId="12" xfId="2" applyNumberFormat="1" applyFill="1" applyBorder="1"/>
    <xf numFmtId="4" fontId="4" fillId="0" borderId="12" xfId="2" applyNumberFormat="1" applyFill="1" applyBorder="1" applyAlignment="1">
      <alignment horizontal="right"/>
    </xf>
    <xf numFmtId="4" fontId="4" fillId="0" borderId="12" xfId="2" applyNumberFormat="1" applyFont="1" applyFill="1" applyBorder="1" applyAlignment="1">
      <alignment horizontal="right"/>
    </xf>
    <xf numFmtId="4" fontId="4" fillId="0" borderId="15" xfId="2" applyNumberFormat="1" applyFill="1" applyBorder="1"/>
    <xf numFmtId="4" fontId="6" fillId="4" borderId="19" xfId="2" applyNumberFormat="1" applyFont="1" applyFill="1" applyBorder="1"/>
    <xf numFmtId="4" fontId="6" fillId="13" borderId="19" xfId="2" applyNumberFormat="1" applyFont="1" applyFill="1" applyBorder="1"/>
    <xf numFmtId="4" fontId="6" fillId="15" borderId="19" xfId="2" applyNumberFormat="1" applyFont="1" applyFill="1" applyBorder="1"/>
    <xf numFmtId="4" fontId="6" fillId="16" borderId="19" xfId="2" applyNumberFormat="1" applyFont="1" applyFill="1" applyBorder="1"/>
    <xf numFmtId="4" fontId="6" fillId="6" borderId="19" xfId="2" applyNumberFormat="1" applyFont="1" applyFill="1" applyBorder="1"/>
    <xf numFmtId="4" fontId="5" fillId="4" borderId="0" xfId="1" applyNumberFormat="1" applyFill="1" applyBorder="1"/>
    <xf numFmtId="4" fontId="5" fillId="13" borderId="0" xfId="1" applyNumberFormat="1" applyFill="1" applyBorder="1"/>
    <xf numFmtId="4" fontId="5" fillId="15" borderId="0" xfId="1" applyNumberFormat="1" applyFill="1" applyBorder="1"/>
    <xf numFmtId="4" fontId="5" fillId="16" borderId="0" xfId="1" applyNumberFormat="1" applyFill="1" applyBorder="1"/>
    <xf numFmtId="0" fontId="13" fillId="3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10" fontId="11" fillId="2" borderId="0" xfId="0" applyNumberFormat="1" applyFont="1" applyFill="1" applyBorder="1" applyAlignment="1" applyProtection="1">
      <alignment horizontal="center" vertical="center"/>
    </xf>
    <xf numFmtId="12" fontId="6" fillId="3" borderId="0" xfId="0" applyNumberFormat="1" applyFont="1" applyFill="1" applyBorder="1" applyAlignment="1">
      <alignment horizontal="center" vertical="center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16" fillId="6" borderId="8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11" fillId="3" borderId="6" xfId="0" applyFont="1" applyFill="1" applyBorder="1" applyAlignment="1" applyProtection="1">
      <alignment horizontal="left" vertical="center"/>
      <protection locked="0"/>
    </xf>
  </cellXfs>
  <cellStyles count="3">
    <cellStyle name="Normal" xfId="0" builtinId="0"/>
    <cellStyle name="Normal 2" xfId="1"/>
    <cellStyle name="Normal 2 2" xfId="2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8</xdr:row>
      <xdr:rowOff>76200</xdr:rowOff>
    </xdr:from>
    <xdr:ext cx="76200" cy="200025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514600" y="1666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0</xdr:row>
      <xdr:rowOff>24849</xdr:rowOff>
    </xdr:from>
    <xdr:to>
      <xdr:col>5</xdr:col>
      <xdr:colOff>222526</xdr:colOff>
      <xdr:row>4</xdr:row>
      <xdr:rowOff>8284</xdr:rowOff>
    </xdr:to>
    <xdr:pic>
      <xdr:nvPicPr>
        <xdr:cNvPr id="6" name="Grafik 0" descr="Logo_s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391" y="24849"/>
          <a:ext cx="2078521" cy="6626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12701</xdr:colOff>
      <xdr:row>54</xdr:row>
      <xdr:rowOff>59648</xdr:rowOff>
    </xdr:from>
    <xdr:to>
      <xdr:col>13</xdr:col>
      <xdr:colOff>3176</xdr:colOff>
      <xdr:row>57</xdr:row>
      <xdr:rowOff>74335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02101" y="8543248"/>
          <a:ext cx="1981200" cy="35123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34" displayName="Table34" ref="A9:E13" totalsRowShown="0" headerRowCellStyle="Normal 2">
  <autoFilter ref="A9:E13"/>
  <tableColumns count="5">
    <tableColumn id="1" name="compilato da" dataDxfId="27" dataCellStyle="Normal 2"/>
    <tableColumn id="2" name="Designazione"/>
    <tableColumn id="3" name="Column3"/>
    <tableColumn id="4" name="Column4" dataCellStyle="Normal 2"/>
    <tableColumn id="5" name="Firma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le2" displayName="Table2" ref="A4:L23" totalsRowShown="0" headerRowDxfId="23" headerRowBorderDxfId="22" tableBorderDxfId="21" headerRowCellStyle="Normal 2 2">
  <tableColumns count="12">
    <tableColumn id="1" name="Mese" totalsRowDxfId="20" dataCellStyle="Normal 2"/>
    <tableColumn id="2" name="Affitto" dataDxfId="19" totalsRowDxfId="18" dataCellStyle="Normal 2"/>
    <tableColumn id="3" name="Acqua" dataDxfId="17" totalsRowDxfId="16" dataCellStyle="Normal 2"/>
    <tableColumn id="11" name="Riscaldamento" totalsRowDxfId="15"/>
    <tableColumn id="7" name="Spese accessorie " dataDxfId="14" totalsRowDxfId="13" dataCellStyle="Normal 2"/>
    <tableColumn id="4" name="Elettricità" dataDxfId="12" totalsRowDxfId="11" dataCellStyle="Normal 2"/>
    <tableColumn id="8" name="Gas" dataDxfId="10" totalsRowDxfId="9" dataCellStyle="Normal 2"/>
    <tableColumn id="5" name="Radio/TV" dataDxfId="8" totalsRowDxfId="7" dataCellStyle="Normal 2"/>
    <tableColumn id="9" name="Telefono" dataDxfId="6" totalsRowDxfId="5" dataCellStyle="Normal 2"/>
    <tableColumn id="10" name="Internet" dataDxfId="4" totalsRowDxfId="3" dataCellStyle="Normal 2"/>
    <tableColumn id="12" name="Colonna2" totalsRowDxfId="2"/>
    <tableColumn id="6" name="Colonna1" dataDxfId="1" totalsRowDxfId="0" dataCellStyle="Normal 2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9" sqref="A9:E13"/>
    </sheetView>
  </sheetViews>
  <sheetFormatPr defaultColWidth="9.140625" defaultRowHeight="12.75" x14ac:dyDescent="0.2"/>
  <cols>
    <col min="1" max="1" width="29.42578125" style="18" bestFit="1" customWidth="1"/>
    <col min="2" max="11" width="13.42578125" style="18" customWidth="1"/>
    <col min="12" max="12" width="9.140625" style="18"/>
    <col min="13" max="13" width="20.85546875" style="18" bestFit="1" customWidth="1"/>
    <col min="14" max="14" width="29.7109375" style="18" bestFit="1" customWidth="1"/>
    <col min="15" max="16384" width="9.140625" style="18"/>
  </cols>
  <sheetData>
    <row r="1" spans="1:11" s="9" customFormat="1" ht="63.75" x14ac:dyDescent="0.2">
      <c r="A1" s="6" t="s">
        <v>56</v>
      </c>
      <c r="B1" s="7" t="s">
        <v>57</v>
      </c>
      <c r="C1" s="8" t="s">
        <v>58</v>
      </c>
      <c r="D1" s="7" t="s">
        <v>57</v>
      </c>
      <c r="E1" s="8" t="s">
        <v>58</v>
      </c>
      <c r="F1" s="7" t="s">
        <v>57</v>
      </c>
      <c r="G1" s="8" t="s">
        <v>58</v>
      </c>
      <c r="H1" s="7" t="s">
        <v>57</v>
      </c>
      <c r="I1" s="8" t="s">
        <v>59</v>
      </c>
      <c r="J1" s="7" t="s">
        <v>57</v>
      </c>
      <c r="K1" s="8" t="s">
        <v>58</v>
      </c>
    </row>
    <row r="2" spans="1:11" x14ac:dyDescent="0.2">
      <c r="A2" s="10">
        <v>1</v>
      </c>
      <c r="B2" s="11">
        <v>1</v>
      </c>
      <c r="C2" s="12">
        <v>1</v>
      </c>
      <c r="D2" s="13"/>
      <c r="E2" s="14"/>
      <c r="F2" s="15"/>
      <c r="G2" s="14"/>
      <c r="H2" s="16"/>
      <c r="I2" s="14"/>
      <c r="J2" s="17"/>
      <c r="K2" s="14"/>
    </row>
    <row r="3" spans="1:11" x14ac:dyDescent="0.2">
      <c r="A3" s="10">
        <v>2</v>
      </c>
      <c r="B3" s="11">
        <v>1</v>
      </c>
      <c r="C3" s="12">
        <v>0.76500000000000001</v>
      </c>
      <c r="D3" s="13">
        <v>2</v>
      </c>
      <c r="E3" s="19">
        <f>D3*C3</f>
        <v>1.53</v>
      </c>
      <c r="F3" s="15"/>
      <c r="G3" s="14"/>
      <c r="H3" s="16"/>
      <c r="I3" s="14"/>
      <c r="J3" s="17"/>
      <c r="K3" s="14"/>
    </row>
    <row r="4" spans="1:11" x14ac:dyDescent="0.2">
      <c r="A4" s="10">
        <v>3</v>
      </c>
      <c r="B4" s="11">
        <v>1</v>
      </c>
      <c r="C4" s="12">
        <v>0.62</v>
      </c>
      <c r="D4" s="13">
        <v>2</v>
      </c>
      <c r="E4" s="19">
        <f>D4*C4</f>
        <v>1.24</v>
      </c>
      <c r="F4" s="15">
        <v>3</v>
      </c>
      <c r="G4" s="20">
        <f>F4*C4</f>
        <v>1.8599999999999999</v>
      </c>
      <c r="H4" s="16"/>
      <c r="I4" s="14"/>
      <c r="J4" s="17"/>
      <c r="K4" s="14"/>
    </row>
    <row r="5" spans="1:11" x14ac:dyDescent="0.2">
      <c r="A5" s="10">
        <v>4</v>
      </c>
      <c r="B5" s="11">
        <v>1</v>
      </c>
      <c r="C5" s="12">
        <v>0.53500000000000003</v>
      </c>
      <c r="D5" s="13">
        <v>2</v>
      </c>
      <c r="E5" s="19">
        <f>D5*C5</f>
        <v>1.07</v>
      </c>
      <c r="F5" s="15">
        <v>3</v>
      </c>
      <c r="G5" s="20">
        <f>F5*C5</f>
        <v>1.605</v>
      </c>
      <c r="H5" s="16">
        <v>4</v>
      </c>
      <c r="I5" s="21">
        <f>H5*C5</f>
        <v>2.14</v>
      </c>
      <c r="J5" s="17"/>
      <c r="K5" s="14"/>
    </row>
    <row r="6" spans="1:11" x14ac:dyDescent="0.2">
      <c r="A6" s="22">
        <v>5</v>
      </c>
      <c r="B6" s="23">
        <v>1</v>
      </c>
      <c r="C6" s="24">
        <v>0.48399999999999999</v>
      </c>
      <c r="D6" s="25">
        <v>2</v>
      </c>
      <c r="E6" s="26">
        <f>D6*C6</f>
        <v>0.96799999999999997</v>
      </c>
      <c r="F6" s="27">
        <v>3</v>
      </c>
      <c r="G6" s="28">
        <f>F6*C6</f>
        <v>1.452</v>
      </c>
      <c r="H6" s="29">
        <v>4</v>
      </c>
      <c r="I6" s="30">
        <f>H6*C6</f>
        <v>1.9359999999999999</v>
      </c>
      <c r="J6" s="31">
        <v>5</v>
      </c>
      <c r="K6" s="32">
        <f>J6*C6</f>
        <v>2.42</v>
      </c>
    </row>
    <row r="9" spans="1:11" x14ac:dyDescent="0.2">
      <c r="A9" s="33" t="s">
        <v>18</v>
      </c>
      <c r="B9" s="18" t="s">
        <v>79</v>
      </c>
      <c r="C9" s="18" t="s">
        <v>15</v>
      </c>
      <c r="D9" s="18" t="s">
        <v>16</v>
      </c>
      <c r="E9" s="18" t="s">
        <v>80</v>
      </c>
    </row>
    <row r="10" spans="1:11" x14ac:dyDescent="0.2">
      <c r="A10" s="33" t="s">
        <v>81</v>
      </c>
    </row>
    <row r="11" spans="1:11" x14ac:dyDescent="0.2">
      <c r="A11" s="33" t="s">
        <v>82</v>
      </c>
      <c r="B11" s="34" t="s">
        <v>83</v>
      </c>
    </row>
    <row r="12" spans="1:11" x14ac:dyDescent="0.2">
      <c r="A12" s="33" t="s">
        <v>84</v>
      </c>
      <c r="B12" s="35" t="s">
        <v>85</v>
      </c>
      <c r="C12" s="36"/>
      <c r="E12" s="37" t="s">
        <v>86</v>
      </c>
    </row>
    <row r="13" spans="1:11" x14ac:dyDescent="0.2">
      <c r="A13" s="33" t="s">
        <v>87</v>
      </c>
      <c r="B13" s="34" t="s">
        <v>85</v>
      </c>
      <c r="C13" s="36"/>
      <c r="E13" s="37" t="s">
        <v>86</v>
      </c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93"/>
  <sheetViews>
    <sheetView tabSelected="1" zoomScale="115" zoomScaleNormal="115" zoomScalePageLayoutView="115" workbookViewId="0">
      <selection activeCell="J7" sqref="J7:L7"/>
    </sheetView>
  </sheetViews>
  <sheetFormatPr defaultColWidth="9.140625" defaultRowHeight="12.75" x14ac:dyDescent="0.2"/>
  <cols>
    <col min="1" max="1" width="1.42578125" customWidth="1"/>
    <col min="2" max="2" width="5.28515625" style="1" customWidth="1"/>
    <col min="3" max="3" width="5.5703125" style="1" customWidth="1"/>
    <col min="4" max="4" width="5.85546875" style="1" customWidth="1"/>
    <col min="5" max="5" width="10.85546875" style="1" customWidth="1"/>
    <col min="6" max="6" width="7.5703125" style="1" customWidth="1"/>
    <col min="7" max="7" width="6" style="1" customWidth="1"/>
    <col min="8" max="8" width="7.28515625" style="1" customWidth="1"/>
    <col min="9" max="10" width="4.42578125" style="1" customWidth="1"/>
    <col min="11" max="11" width="9.85546875" style="1" customWidth="1"/>
    <col min="12" max="12" width="6.85546875" style="1" customWidth="1"/>
    <col min="13" max="13" width="12.140625" style="1" customWidth="1"/>
    <col min="14" max="14" width="9.28515625" style="1" customWidth="1"/>
    <col min="15" max="15" width="0.42578125" style="1" customWidth="1"/>
    <col min="16" max="16" width="10.85546875" style="1" customWidth="1"/>
    <col min="17" max="17" width="1.42578125" style="1" customWidth="1"/>
    <col min="18" max="16384" width="9.140625" style="1"/>
  </cols>
  <sheetData>
    <row r="1" spans="1:17" ht="12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149" t="s">
        <v>108</v>
      </c>
      <c r="M1" s="4"/>
      <c r="N1" s="5"/>
    </row>
    <row r="2" spans="1:17" ht="14.2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150" t="s">
        <v>109</v>
      </c>
      <c r="M2" s="4"/>
      <c r="N2" s="5"/>
    </row>
    <row r="3" spans="1:17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151" t="s">
        <v>110</v>
      </c>
      <c r="M3" s="4"/>
      <c r="N3" s="5"/>
    </row>
    <row r="4" spans="1:17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</row>
    <row r="5" spans="1:17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</row>
    <row r="6" spans="1:17" s="59" customFormat="1" ht="15" x14ac:dyDescent="0.2">
      <c r="A6" s="174" t="s">
        <v>17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</row>
    <row r="7" spans="1:17" s="129" customFormat="1" ht="15" x14ac:dyDescent="0.2">
      <c r="A7" s="127"/>
      <c r="B7" s="127"/>
      <c r="C7" s="127"/>
      <c r="D7" s="127"/>
      <c r="E7" s="127"/>
      <c r="F7" s="127"/>
      <c r="G7" s="127"/>
      <c r="I7" s="128" t="s">
        <v>18</v>
      </c>
      <c r="J7" s="182" t="s">
        <v>81</v>
      </c>
      <c r="K7" s="182"/>
      <c r="L7" s="182"/>
      <c r="N7" s="128"/>
      <c r="O7" s="128"/>
      <c r="P7" s="128"/>
      <c r="Q7" s="127"/>
    </row>
    <row r="8" spans="1:17" s="59" customFormat="1" ht="5.25" customHeight="1" x14ac:dyDescent="0.2">
      <c r="A8" s="60"/>
      <c r="B8" s="60"/>
      <c r="Q8" s="60"/>
    </row>
    <row r="9" spans="1:17" s="59" customFormat="1" x14ac:dyDescent="0.2">
      <c r="A9" s="61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3"/>
    </row>
    <row r="10" spans="1:17" s="59" customFormat="1" ht="15" x14ac:dyDescent="0.2">
      <c r="A10" s="2"/>
      <c r="B10" s="175" t="s">
        <v>19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3"/>
    </row>
    <row r="11" spans="1:17" s="59" customFormat="1" x14ac:dyDescent="0.2">
      <c r="A11" s="2"/>
      <c r="B11" s="176" t="s">
        <v>20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7"/>
    </row>
    <row r="12" spans="1:17" s="59" customFormat="1" x14ac:dyDescent="0.2">
      <c r="A12" s="2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3"/>
    </row>
    <row r="13" spans="1:17" s="59" customFormat="1" x14ac:dyDescent="0.2">
      <c r="A13" s="2"/>
      <c r="B13" s="65" t="s">
        <v>21</v>
      </c>
      <c r="C13" s="64"/>
      <c r="D13" s="64"/>
      <c r="E13" s="64"/>
      <c r="F13" s="183"/>
      <c r="G13" s="183"/>
      <c r="H13" s="183"/>
      <c r="I13" s="183"/>
      <c r="J13" s="183"/>
      <c r="K13" s="183"/>
      <c r="L13" s="183"/>
      <c r="M13" s="183"/>
      <c r="N13" s="67" t="s">
        <v>54</v>
      </c>
      <c r="O13" s="67"/>
      <c r="P13" s="68"/>
      <c r="Q13" s="3"/>
    </row>
    <row r="14" spans="1:17" s="59" customFormat="1" x14ac:dyDescent="0.2">
      <c r="A14" s="2"/>
      <c r="B14" s="65" t="s">
        <v>22</v>
      </c>
      <c r="C14" s="64"/>
      <c r="D14" s="64"/>
      <c r="E14" s="64"/>
      <c r="F14" s="64"/>
      <c r="G14" s="64"/>
      <c r="H14" s="130"/>
      <c r="I14" s="180"/>
      <c r="J14" s="180"/>
      <c r="K14" s="180"/>
      <c r="L14" s="130"/>
      <c r="M14" s="66"/>
      <c r="N14" s="67"/>
      <c r="O14" s="67"/>
      <c r="P14" s="132"/>
      <c r="Q14" s="3"/>
    </row>
    <row r="15" spans="1:17" s="59" customFormat="1" x14ac:dyDescent="0.2">
      <c r="A15" s="2"/>
      <c r="B15" s="65" t="s">
        <v>23</v>
      </c>
      <c r="C15" s="64"/>
      <c r="D15" s="64"/>
      <c r="E15" s="64"/>
      <c r="F15" s="64"/>
      <c r="G15" s="64"/>
      <c r="H15" s="64"/>
      <c r="I15" s="180"/>
      <c r="J15" s="180"/>
      <c r="K15" s="180"/>
      <c r="L15" s="60"/>
      <c r="M15" s="64"/>
      <c r="N15" s="135" t="s">
        <v>55</v>
      </c>
      <c r="O15" s="66"/>
      <c r="P15" s="131"/>
      <c r="Q15" s="3"/>
    </row>
    <row r="16" spans="1:17" s="59" customFormat="1" x14ac:dyDescent="0.2">
      <c r="A16" s="2"/>
      <c r="B16" s="65" t="s">
        <v>24</v>
      </c>
      <c r="C16" s="64"/>
      <c r="D16" s="64"/>
      <c r="E16" s="64"/>
      <c r="F16" s="64"/>
      <c r="G16" s="64"/>
      <c r="H16" s="64"/>
      <c r="I16" s="180"/>
      <c r="J16" s="180"/>
      <c r="K16" s="180"/>
      <c r="L16" s="60"/>
      <c r="M16" s="69"/>
      <c r="N16" s="135" t="s">
        <v>55</v>
      </c>
      <c r="O16" s="70"/>
      <c r="P16" s="71"/>
      <c r="Q16" s="3"/>
    </row>
    <row r="17" spans="1:17" s="59" customFormat="1" hidden="1" x14ac:dyDescent="0.2">
      <c r="A17" s="2"/>
      <c r="B17" s="122"/>
      <c r="C17" s="122"/>
      <c r="D17" s="122"/>
      <c r="E17" s="122"/>
      <c r="F17" s="122"/>
      <c r="G17" s="122"/>
      <c r="H17" s="122"/>
      <c r="I17" s="181">
        <f>SUM(I15:K16)</f>
        <v>0</v>
      </c>
      <c r="J17" s="181"/>
      <c r="K17" s="181"/>
      <c r="L17" s="140"/>
      <c r="M17" s="123"/>
      <c r="N17" s="123"/>
      <c r="O17" s="123"/>
      <c r="P17" s="124"/>
      <c r="Q17" s="3"/>
    </row>
    <row r="18" spans="1:17" s="59" customFormat="1" x14ac:dyDescent="0.2">
      <c r="A18" s="2"/>
      <c r="B18" s="72" t="s">
        <v>25</v>
      </c>
      <c r="C18" s="60"/>
      <c r="D18" s="60"/>
      <c r="E18" s="60"/>
      <c r="F18" s="60"/>
      <c r="G18" s="173"/>
      <c r="H18" s="173"/>
      <c r="I18" s="137"/>
      <c r="J18" s="137"/>
      <c r="K18" s="126"/>
      <c r="L18" s="126"/>
      <c r="M18" s="126"/>
      <c r="N18" s="125" t="s">
        <v>26</v>
      </c>
      <c r="O18" s="66"/>
      <c r="P18" s="73"/>
      <c r="Q18" s="3"/>
    </row>
    <row r="19" spans="1:17" s="59" customForma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6"/>
    </row>
    <row r="20" spans="1:17" s="59" customFormat="1" x14ac:dyDescent="0.2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</row>
    <row r="21" spans="1:17" s="59" customFormat="1" x14ac:dyDescent="0.2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3"/>
    </row>
    <row r="22" spans="1:17" s="59" customFormat="1" ht="15" x14ac:dyDescent="0.2">
      <c r="A22" s="2"/>
      <c r="B22" s="78" t="s">
        <v>27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134" t="s">
        <v>30</v>
      </c>
      <c r="O22" s="79"/>
      <c r="P22" s="79" t="s">
        <v>31</v>
      </c>
      <c r="Q22" s="3"/>
    </row>
    <row r="23" spans="1:17" s="59" customFormat="1" x14ac:dyDescent="0.2">
      <c r="A23" s="2"/>
      <c r="B23" s="80" t="s">
        <v>1</v>
      </c>
      <c r="C23" s="65" t="s">
        <v>28</v>
      </c>
      <c r="D23" s="64"/>
      <c r="E23" s="64"/>
      <c r="F23" s="64"/>
      <c r="G23" s="64"/>
      <c r="H23" s="64"/>
      <c r="I23" s="64"/>
      <c r="J23" s="64"/>
      <c r="K23" s="84"/>
      <c r="L23" s="84"/>
      <c r="M23" s="84"/>
      <c r="N23" s="82" t="str">
        <f t="shared" ref="N23:N30" si="0">IF(ISBLANK(P23),"",$N$33)</f>
        <v/>
      </c>
      <c r="O23" s="82"/>
      <c r="P23" s="83"/>
      <c r="Q23" s="3"/>
    </row>
    <row r="24" spans="1:17" s="59" customFormat="1" x14ac:dyDescent="0.2">
      <c r="A24" s="2"/>
      <c r="B24" s="80" t="s">
        <v>1</v>
      </c>
      <c r="C24" s="65" t="s">
        <v>113</v>
      </c>
      <c r="D24" s="64"/>
      <c r="E24" s="64"/>
      <c r="F24" s="64"/>
      <c r="G24" s="64"/>
      <c r="H24" s="64"/>
      <c r="I24" s="64"/>
      <c r="J24" s="64"/>
      <c r="K24" s="84"/>
      <c r="L24" s="84"/>
      <c r="M24" s="84"/>
      <c r="N24" s="82" t="str">
        <f t="shared" si="0"/>
        <v/>
      </c>
      <c r="O24" s="82"/>
      <c r="P24" s="73"/>
      <c r="Q24" s="3"/>
    </row>
    <row r="25" spans="1:17" s="59" customFormat="1" x14ac:dyDescent="0.2">
      <c r="A25" s="2"/>
      <c r="B25" s="80" t="s">
        <v>1</v>
      </c>
      <c r="C25" s="65" t="s">
        <v>29</v>
      </c>
      <c r="D25" s="64"/>
      <c r="E25" s="64"/>
      <c r="F25" s="64"/>
      <c r="G25" s="64"/>
      <c r="H25" s="64"/>
      <c r="I25" s="64"/>
      <c r="J25" s="64"/>
      <c r="K25" s="84"/>
      <c r="L25" s="84"/>
      <c r="M25" s="84"/>
      <c r="N25" s="82" t="str">
        <f t="shared" si="0"/>
        <v/>
      </c>
      <c r="O25" s="82"/>
      <c r="P25" s="73"/>
      <c r="Q25" s="3"/>
    </row>
    <row r="26" spans="1:17" s="59" customFormat="1" x14ac:dyDescent="0.2">
      <c r="A26" s="2"/>
      <c r="B26" s="85" t="s">
        <v>2</v>
      </c>
      <c r="C26" s="65" t="s">
        <v>32</v>
      </c>
      <c r="D26" s="64"/>
      <c r="E26" s="64"/>
      <c r="F26" s="64"/>
      <c r="G26" s="64"/>
      <c r="H26" s="64"/>
      <c r="I26" s="64"/>
      <c r="J26" s="64"/>
      <c r="K26" s="84"/>
      <c r="L26" s="84"/>
      <c r="M26" s="84"/>
      <c r="N26" s="82" t="str">
        <f t="shared" si="0"/>
        <v/>
      </c>
      <c r="O26" s="82"/>
      <c r="P26" s="73"/>
      <c r="Q26" s="3"/>
    </row>
    <row r="27" spans="1:17" s="59" customFormat="1" x14ac:dyDescent="0.2">
      <c r="A27" s="2"/>
      <c r="B27" s="80" t="s">
        <v>3</v>
      </c>
      <c r="C27" s="65" t="s">
        <v>33</v>
      </c>
      <c r="D27" s="64"/>
      <c r="E27" s="64"/>
      <c r="F27" s="64"/>
      <c r="G27" s="64"/>
      <c r="H27" s="64"/>
      <c r="I27" s="64"/>
      <c r="J27" s="64"/>
      <c r="K27" s="84"/>
      <c r="L27" s="84"/>
      <c r="M27" s="84"/>
      <c r="N27" s="82" t="str">
        <f t="shared" si="0"/>
        <v/>
      </c>
      <c r="O27" s="82"/>
      <c r="P27" s="73"/>
      <c r="Q27" s="3"/>
    </row>
    <row r="28" spans="1:17" s="59" customFormat="1" x14ac:dyDescent="0.2">
      <c r="A28" s="2"/>
      <c r="B28" s="72" t="s">
        <v>34</v>
      </c>
      <c r="C28" s="60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82" t="str">
        <f t="shared" si="0"/>
        <v/>
      </c>
      <c r="O28" s="86"/>
      <c r="P28" s="73"/>
      <c r="Q28" s="3"/>
    </row>
    <row r="29" spans="1:17" s="59" customFormat="1" x14ac:dyDescent="0.2">
      <c r="A29" s="2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82" t="str">
        <f t="shared" si="0"/>
        <v/>
      </c>
      <c r="O29" s="86" t="str">
        <f>IF(ISBLANK(P29),"",$N$26)</f>
        <v/>
      </c>
      <c r="P29" s="87"/>
      <c r="Q29" s="3"/>
    </row>
    <row r="30" spans="1:17" s="59" customFormat="1" x14ac:dyDescent="0.2">
      <c r="A30" s="2"/>
      <c r="B30" s="72" t="s">
        <v>35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82">
        <f t="shared" si="0"/>
        <v>0</v>
      </c>
      <c r="O30" s="88"/>
      <c r="P30" s="89" t="str">
        <f>IF(SUM(P23:P28)=0,"",SUM(P23:P28))</f>
        <v/>
      </c>
      <c r="Q30" s="3"/>
    </row>
    <row r="31" spans="1:17" s="59" customFormat="1" x14ac:dyDescent="0.2">
      <c r="A31" s="2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3"/>
    </row>
    <row r="32" spans="1:17" s="59" customFormat="1" ht="15" x14ac:dyDescent="0.2">
      <c r="A32" s="2"/>
      <c r="B32" s="90" t="s">
        <v>36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0"/>
      <c r="N32" s="91"/>
      <c r="O32" s="91"/>
      <c r="P32" s="91"/>
      <c r="Q32" s="3"/>
    </row>
    <row r="33" spans="1:17" s="59" customFormat="1" x14ac:dyDescent="0.2">
      <c r="A33" s="2"/>
      <c r="B33" s="85" t="s">
        <v>37</v>
      </c>
      <c r="C33" s="72"/>
      <c r="D33" s="64"/>
      <c r="E33" s="64"/>
      <c r="F33" s="64"/>
      <c r="I33" s="179" t="str">
        <f>IFERROR(I17/I14,"")</f>
        <v/>
      </c>
      <c r="J33" s="179"/>
      <c r="K33" s="139"/>
      <c r="M33" s="60"/>
      <c r="N33" s="92"/>
      <c r="O33" s="91"/>
      <c r="P33" s="93" t="str">
        <f>IFERROR(ROUND(P30*I33,2),"")</f>
        <v/>
      </c>
      <c r="Q33" s="3"/>
    </row>
    <row r="34" spans="1:17" s="59" customFormat="1" x14ac:dyDescent="0.2">
      <c r="A34" s="2"/>
      <c r="B34" s="85" t="s">
        <v>4</v>
      </c>
      <c r="C34" s="72" t="s">
        <v>38</v>
      </c>
      <c r="D34" s="64"/>
      <c r="E34" s="64"/>
      <c r="F34" s="64"/>
      <c r="G34" s="94">
        <f>I17</f>
        <v>0</v>
      </c>
      <c r="H34" s="72" t="s">
        <v>39</v>
      </c>
      <c r="I34" s="178" t="str">
        <f>IFERROR(VLOOKUP(I14,'Tabella ausiliaria'!A2:K6,3)*I17,"")</f>
        <v/>
      </c>
      <c r="J34" s="178"/>
      <c r="K34" s="138"/>
      <c r="M34" s="81"/>
      <c r="N34" s="82">
        <f t="shared" ref="N34" si="1">IF(ISBLANK(P34),"",$N$33)</f>
        <v>0</v>
      </c>
      <c r="O34" s="82"/>
      <c r="P34" s="95" t="str">
        <f>IFERROR(ROUND(I34*P18,2),"")</f>
        <v/>
      </c>
      <c r="Q34" s="3"/>
    </row>
    <row r="35" spans="1:17" s="59" customFormat="1" x14ac:dyDescent="0.2">
      <c r="A35" s="2"/>
      <c r="B35" s="85" t="s">
        <v>5</v>
      </c>
      <c r="C35" s="65" t="s">
        <v>40</v>
      </c>
      <c r="D35" s="64"/>
      <c r="E35" s="64"/>
      <c r="F35" s="64"/>
      <c r="G35" s="64"/>
      <c r="H35" s="64"/>
      <c r="I35" s="64"/>
      <c r="J35" s="64"/>
      <c r="K35" s="84"/>
      <c r="L35" s="84"/>
      <c r="M35" s="84"/>
      <c r="N35" s="82" t="str">
        <f t="shared" ref="N35:N41" si="2">IF(ISBLANK(P35),"",$N$33)</f>
        <v/>
      </c>
      <c r="O35" s="82"/>
      <c r="P35" s="73"/>
      <c r="Q35" s="3"/>
    </row>
    <row r="36" spans="1:17" s="59" customFormat="1" x14ac:dyDescent="0.2">
      <c r="A36" s="2"/>
      <c r="B36" s="85" t="s">
        <v>2</v>
      </c>
      <c r="C36" s="65" t="s">
        <v>32</v>
      </c>
      <c r="D36" s="64"/>
      <c r="E36" s="64"/>
      <c r="F36" s="64"/>
      <c r="G36" s="64"/>
      <c r="H36" s="64"/>
      <c r="I36" s="64"/>
      <c r="J36" s="64"/>
      <c r="K36" s="84"/>
      <c r="L36" s="84"/>
      <c r="M36" s="84"/>
      <c r="N36" s="82" t="str">
        <f t="shared" si="2"/>
        <v/>
      </c>
      <c r="O36" s="82"/>
      <c r="P36" s="73"/>
      <c r="Q36" s="3"/>
    </row>
    <row r="37" spans="1:17" s="59" customFormat="1" x14ac:dyDescent="0.2">
      <c r="A37" s="2"/>
      <c r="B37" s="80" t="s">
        <v>6</v>
      </c>
      <c r="C37" s="65" t="s">
        <v>88</v>
      </c>
      <c r="D37" s="64"/>
      <c r="E37" s="64"/>
      <c r="F37" s="64"/>
      <c r="G37" s="64"/>
      <c r="H37" s="64"/>
      <c r="I37" s="64"/>
      <c r="J37" s="64"/>
      <c r="K37" s="84"/>
      <c r="L37" s="84"/>
      <c r="M37" s="84"/>
      <c r="N37" s="82" t="str">
        <f t="shared" si="2"/>
        <v/>
      </c>
      <c r="O37" s="82"/>
      <c r="P37" s="73"/>
      <c r="Q37" s="3"/>
    </row>
    <row r="38" spans="1:17" s="59" customFormat="1" x14ac:dyDescent="0.2">
      <c r="A38" s="2"/>
      <c r="B38" s="80" t="s">
        <v>7</v>
      </c>
      <c r="C38" s="72" t="s">
        <v>41</v>
      </c>
      <c r="D38" s="64"/>
      <c r="E38" s="64"/>
      <c r="F38" s="64"/>
      <c r="G38" s="64"/>
      <c r="H38" s="64"/>
      <c r="I38" s="64"/>
      <c r="J38" s="64"/>
      <c r="K38" s="84"/>
      <c r="L38" s="84"/>
      <c r="M38" s="84"/>
      <c r="N38" s="82" t="str">
        <f t="shared" si="2"/>
        <v/>
      </c>
      <c r="O38" s="82"/>
      <c r="P38" s="73"/>
      <c r="Q38" s="3"/>
    </row>
    <row r="39" spans="1:17" s="59" customFormat="1" x14ac:dyDescent="0.2">
      <c r="A39" s="2"/>
      <c r="B39" s="65" t="s">
        <v>34</v>
      </c>
      <c r="C39" s="98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82" t="str">
        <f t="shared" si="2"/>
        <v/>
      </c>
      <c r="O39" s="82"/>
      <c r="P39" s="73"/>
      <c r="Q39" s="3"/>
    </row>
    <row r="40" spans="1:17" s="59" customFormat="1" x14ac:dyDescent="0.2">
      <c r="A40" s="2"/>
      <c r="B40" s="99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0"/>
      <c r="N40" s="82"/>
      <c r="O40" s="82" t="str">
        <f t="shared" ref="O40" si="3">IF(ISBLANK(Q40),"",$N$33)</f>
        <v/>
      </c>
      <c r="P40" s="82"/>
      <c r="Q40" s="3"/>
    </row>
    <row r="41" spans="1:17" s="59" customFormat="1" x14ac:dyDescent="0.2">
      <c r="A41" s="2"/>
      <c r="B41" s="100" t="s">
        <v>116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0"/>
      <c r="N41" s="82">
        <f t="shared" si="2"/>
        <v>0</v>
      </c>
      <c r="O41" s="101"/>
      <c r="P41" s="102" t="str">
        <f>IF(SUM(P33:P39)=0,"",SUM(P33:P39))</f>
        <v/>
      </c>
      <c r="Q41" s="3"/>
    </row>
    <row r="42" spans="1:17" s="59" customFormat="1" x14ac:dyDescent="0.2">
      <c r="A42" s="2"/>
      <c r="B42" s="99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0"/>
      <c r="N42" s="82"/>
      <c r="O42" s="82"/>
      <c r="P42" s="66"/>
      <c r="Q42" s="3"/>
    </row>
    <row r="43" spans="1:17" s="59" customFormat="1" ht="15" x14ac:dyDescent="0.2">
      <c r="A43" s="2"/>
      <c r="B43" s="103" t="s">
        <v>42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0"/>
      <c r="N43" s="82"/>
      <c r="O43" s="82"/>
      <c r="P43" s="66"/>
      <c r="Q43" s="3"/>
    </row>
    <row r="44" spans="1:17" s="59" customFormat="1" x14ac:dyDescent="0.2">
      <c r="A44" s="2"/>
      <c r="B44" s="72" t="s">
        <v>89</v>
      </c>
      <c r="C44" s="60"/>
      <c r="D44" s="60"/>
      <c r="E44" s="60"/>
      <c r="F44" s="60"/>
      <c r="G44" s="60"/>
      <c r="H44" s="153"/>
      <c r="I44" s="153"/>
      <c r="J44" s="153"/>
      <c r="K44" s="104"/>
      <c r="L44" s="104"/>
      <c r="M44" s="84"/>
      <c r="N44" s="82" t="str">
        <f t="shared" ref="N44:N54" si="4">IF(ISBLANK(P44),"",$N$33)</f>
        <v/>
      </c>
      <c r="O44" s="82"/>
      <c r="P44" s="83"/>
      <c r="Q44" s="3"/>
    </row>
    <row r="45" spans="1:17" s="59" customFormat="1" x14ac:dyDescent="0.2">
      <c r="A45" s="2"/>
      <c r="B45" s="72" t="s">
        <v>43</v>
      </c>
      <c r="C45" s="60"/>
      <c r="D45" s="60"/>
      <c r="E45" s="60"/>
      <c r="F45" s="60"/>
      <c r="G45" s="60"/>
      <c r="H45" s="153"/>
      <c r="I45" s="153"/>
      <c r="J45" s="153"/>
      <c r="K45" s="84"/>
      <c r="L45" s="84"/>
      <c r="M45" s="84"/>
      <c r="N45" s="82" t="str">
        <f t="shared" si="4"/>
        <v/>
      </c>
      <c r="O45" s="82"/>
      <c r="P45" s="73"/>
      <c r="Q45" s="3"/>
    </row>
    <row r="46" spans="1:17" s="59" customFormat="1" x14ac:dyDescent="0.2">
      <c r="A46" s="2"/>
      <c r="B46" s="72" t="s">
        <v>90</v>
      </c>
      <c r="C46" s="60"/>
      <c r="D46" s="60"/>
      <c r="E46" s="60"/>
      <c r="F46" s="60"/>
      <c r="G46" s="60"/>
      <c r="H46" s="153"/>
      <c r="I46" s="153"/>
      <c r="J46" s="153"/>
      <c r="K46" s="105"/>
      <c r="L46" s="105"/>
      <c r="M46" s="105"/>
      <c r="N46" s="82" t="str">
        <f t="shared" si="4"/>
        <v/>
      </c>
      <c r="O46" s="82"/>
      <c r="P46" s="73"/>
      <c r="Q46" s="3"/>
    </row>
    <row r="47" spans="1:17" s="59" customFormat="1" x14ac:dyDescent="0.2">
      <c r="A47" s="2"/>
      <c r="B47" s="72" t="s">
        <v>91</v>
      </c>
      <c r="C47" s="60"/>
      <c r="D47" s="60"/>
      <c r="E47" s="60"/>
      <c r="F47" s="60"/>
      <c r="G47" s="60"/>
      <c r="H47" s="153"/>
      <c r="I47" s="153"/>
      <c r="J47" s="153"/>
      <c r="K47" s="105"/>
      <c r="L47" s="105"/>
      <c r="M47" s="105"/>
      <c r="N47" s="82" t="str">
        <f t="shared" si="4"/>
        <v/>
      </c>
      <c r="O47" s="82"/>
      <c r="P47" s="73"/>
      <c r="Q47" s="3"/>
    </row>
    <row r="48" spans="1:17" s="59" customFormat="1" x14ac:dyDescent="0.2">
      <c r="A48" s="2"/>
      <c r="B48" s="72" t="s">
        <v>114</v>
      </c>
      <c r="C48" s="60"/>
      <c r="D48" s="60"/>
      <c r="E48" s="60"/>
      <c r="F48" s="60"/>
      <c r="G48" s="60"/>
      <c r="H48" s="153"/>
      <c r="I48" s="153"/>
      <c r="J48" s="153"/>
      <c r="K48" s="105"/>
      <c r="L48" s="105"/>
      <c r="M48" s="105"/>
      <c r="N48" s="82" t="str">
        <f t="shared" si="4"/>
        <v/>
      </c>
      <c r="O48" s="82"/>
      <c r="P48" s="73"/>
      <c r="Q48" s="3"/>
    </row>
    <row r="49" spans="1:17" s="59" customFormat="1" x14ac:dyDescent="0.2">
      <c r="A49" s="2"/>
      <c r="B49" s="72" t="s">
        <v>92</v>
      </c>
      <c r="C49" s="60"/>
      <c r="D49" s="60"/>
      <c r="E49" s="60"/>
      <c r="F49" s="60"/>
      <c r="G49" s="60"/>
      <c r="H49" s="84"/>
      <c r="I49" s="84"/>
      <c r="J49" s="84"/>
      <c r="K49" s="84"/>
      <c r="L49" s="84"/>
      <c r="M49" s="84"/>
      <c r="N49" s="82" t="str">
        <f t="shared" si="4"/>
        <v/>
      </c>
      <c r="O49" s="82"/>
      <c r="P49" s="73"/>
      <c r="Q49" s="3"/>
    </row>
    <row r="50" spans="1:17" s="59" customFormat="1" x14ac:dyDescent="0.2">
      <c r="A50" s="2"/>
      <c r="B50" s="72" t="s">
        <v>93</v>
      </c>
      <c r="C50" s="60"/>
      <c r="D50" s="60"/>
      <c r="E50" s="60"/>
      <c r="F50" s="60"/>
      <c r="G50" s="60"/>
      <c r="H50" s="105"/>
      <c r="I50" s="105"/>
      <c r="J50" s="105"/>
      <c r="K50" s="105"/>
      <c r="L50" s="105"/>
      <c r="M50" s="105"/>
      <c r="N50" s="82" t="str">
        <f t="shared" si="4"/>
        <v/>
      </c>
      <c r="O50" s="86"/>
      <c r="P50" s="106"/>
      <c r="Q50" s="3"/>
    </row>
    <row r="51" spans="1:17" s="59" customFormat="1" x14ac:dyDescent="0.2">
      <c r="A51" s="2"/>
      <c r="B51" s="72" t="s">
        <v>44</v>
      </c>
      <c r="C51" s="60"/>
      <c r="D51" s="60"/>
      <c r="E51" s="60"/>
      <c r="F51" s="60"/>
      <c r="G51" s="60"/>
      <c r="H51" s="105"/>
      <c r="I51" s="105"/>
      <c r="J51" s="105"/>
      <c r="K51" s="105"/>
      <c r="L51" s="105"/>
      <c r="M51" s="105"/>
      <c r="N51" s="82" t="str">
        <f t="shared" si="4"/>
        <v/>
      </c>
      <c r="O51" s="107"/>
      <c r="P51" s="106"/>
      <c r="Q51" s="3"/>
    </row>
    <row r="52" spans="1:17" s="59" customFormat="1" x14ac:dyDescent="0.2">
      <c r="A52" s="2"/>
      <c r="B52" s="72" t="s">
        <v>45</v>
      </c>
      <c r="C52" s="60"/>
      <c r="D52" s="60"/>
      <c r="E52" s="60"/>
      <c r="F52" s="60"/>
      <c r="G52" s="60"/>
      <c r="H52" s="84"/>
      <c r="I52" s="84"/>
      <c r="J52" s="84"/>
      <c r="K52" s="84"/>
      <c r="L52" s="84"/>
      <c r="M52" s="84"/>
      <c r="N52" s="82" t="str">
        <f t="shared" si="4"/>
        <v/>
      </c>
      <c r="O52" s="82"/>
      <c r="P52" s="83"/>
      <c r="Q52" s="3"/>
    </row>
    <row r="53" spans="1:17" s="59" customFormat="1" x14ac:dyDescent="0.2">
      <c r="A53" s="2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0"/>
      <c r="N53" s="82" t="str">
        <f t="shared" si="4"/>
        <v/>
      </c>
      <c r="O53" s="82"/>
      <c r="P53" s="108"/>
      <c r="Q53" s="3"/>
    </row>
    <row r="54" spans="1:17" s="59" customFormat="1" x14ac:dyDescent="0.2">
      <c r="A54" s="2"/>
      <c r="B54" s="72" t="s">
        <v>46</v>
      </c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82">
        <f t="shared" si="4"/>
        <v>0</v>
      </c>
      <c r="O54" s="82"/>
      <c r="P54" s="102" t="str">
        <f>IF(SUM(P44:P52)=0,"",SUM(P44:P52))</f>
        <v/>
      </c>
      <c r="Q54" s="3"/>
    </row>
    <row r="55" spans="1:17" s="59" customFormat="1" ht="13.5" thickBot="1" x14ac:dyDescent="0.25">
      <c r="A55" s="2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0"/>
      <c r="N55" s="82"/>
      <c r="O55" s="82"/>
      <c r="Q55" s="3"/>
    </row>
    <row r="56" spans="1:17" s="59" customFormat="1" ht="13.5" hidden="1" thickBot="1" x14ac:dyDescent="0.25">
      <c r="A56" s="2"/>
      <c r="B56" s="145" t="s">
        <v>0</v>
      </c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4"/>
      <c r="O56" s="144"/>
      <c r="P56" s="146" t="str">
        <f>IF(ISERROR(SUM(P41-P54)),P41,SUM(P41-P54))</f>
        <v/>
      </c>
      <c r="Q56" s="3"/>
    </row>
    <row r="57" spans="1:17" s="59" customFormat="1" ht="13.5" thickBot="1" x14ac:dyDescent="0.25">
      <c r="A57" s="2"/>
      <c r="B57" s="109" t="s">
        <v>47</v>
      </c>
      <c r="C57" s="64"/>
      <c r="D57" s="64"/>
      <c r="E57" s="64"/>
      <c r="F57" s="64"/>
      <c r="G57" s="64"/>
      <c r="H57" s="64"/>
      <c r="I57" s="64"/>
      <c r="J57" s="64"/>
      <c r="K57" s="172"/>
      <c r="L57" s="172"/>
      <c r="M57" s="60"/>
      <c r="N57" s="82">
        <f>IF(ISBLANK(P57),"",$N$33)</f>
        <v>0</v>
      </c>
      <c r="O57" s="82"/>
      <c r="P57" s="110" t="str">
        <f>IF(ISERROR(P56*I15/I17),"",(P56/I17*I15))</f>
        <v/>
      </c>
      <c r="Q57" s="3"/>
    </row>
    <row r="58" spans="1:17" s="59" customFormat="1" x14ac:dyDescent="0.2">
      <c r="A58" s="2"/>
      <c r="B58" s="109"/>
      <c r="C58" s="64"/>
      <c r="D58" s="64"/>
      <c r="E58" s="64"/>
      <c r="F58" s="64"/>
      <c r="G58" s="64"/>
      <c r="H58" s="64"/>
      <c r="I58" s="64"/>
      <c r="J58" s="64"/>
      <c r="K58" s="172"/>
      <c r="L58" s="172"/>
      <c r="M58" s="60"/>
      <c r="N58" s="82"/>
      <c r="O58" s="82"/>
      <c r="P58" s="82"/>
      <c r="Q58" s="3"/>
    </row>
    <row r="59" spans="1:17" s="59" customFormat="1" x14ac:dyDescent="0.2">
      <c r="A59" s="2"/>
      <c r="B59" s="133" t="s">
        <v>48</v>
      </c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0"/>
      <c r="N59" s="82"/>
      <c r="O59" s="82"/>
      <c r="P59" s="66"/>
      <c r="Q59" s="3"/>
    </row>
    <row r="60" spans="1:17" s="59" customFormat="1" x14ac:dyDescent="0.2">
      <c r="A60" s="2"/>
      <c r="B60" s="85" t="s">
        <v>8</v>
      </c>
      <c r="C60" s="72" t="s">
        <v>94</v>
      </c>
      <c r="D60" s="65"/>
      <c r="E60" s="65"/>
      <c r="F60" s="65"/>
      <c r="G60" s="64"/>
      <c r="H60" s="64"/>
      <c r="I60" s="64"/>
      <c r="J60" s="64"/>
      <c r="K60" s="96"/>
      <c r="L60" s="96"/>
      <c r="M60" s="96"/>
      <c r="N60" s="82" t="str">
        <f>IF(ISBLANK(P60),"",$N$33)</f>
        <v/>
      </c>
      <c r="O60" s="82"/>
      <c r="P60" s="83"/>
      <c r="Q60" s="3"/>
    </row>
    <row r="61" spans="1:17" s="59" customFormat="1" x14ac:dyDescent="0.2">
      <c r="A61" s="2"/>
      <c r="B61" s="85" t="s">
        <v>9</v>
      </c>
      <c r="C61" s="65" t="s">
        <v>115</v>
      </c>
      <c r="D61" s="65"/>
      <c r="E61" s="65"/>
      <c r="F61" s="65"/>
      <c r="G61" s="64"/>
      <c r="H61" s="64"/>
      <c r="I61" s="64"/>
      <c r="J61" s="64"/>
      <c r="K61" s="97"/>
      <c r="L61" s="97"/>
      <c r="M61" s="97"/>
      <c r="N61" s="82" t="str">
        <f t="shared" ref="N61:N63" si="5">IF(ISBLANK(P61),"",$N$33)</f>
        <v/>
      </c>
      <c r="O61" s="82"/>
      <c r="P61" s="73"/>
      <c r="Q61" s="3"/>
    </row>
    <row r="62" spans="1:17" s="59" customFormat="1" x14ac:dyDescent="0.2">
      <c r="A62" s="2"/>
      <c r="B62" s="85" t="s">
        <v>10</v>
      </c>
      <c r="C62" s="72" t="s">
        <v>49</v>
      </c>
      <c r="D62" s="65"/>
      <c r="E62" s="65"/>
      <c r="F62" s="65"/>
      <c r="G62" s="64"/>
      <c r="H62" s="64"/>
      <c r="I62" s="64"/>
      <c r="J62" s="64"/>
      <c r="K62" s="84"/>
      <c r="L62" s="84"/>
      <c r="M62" s="84"/>
      <c r="N62" s="82" t="str">
        <f t="shared" si="5"/>
        <v/>
      </c>
      <c r="O62" s="82"/>
      <c r="P62" s="73"/>
      <c r="Q62" s="3"/>
    </row>
    <row r="63" spans="1:17" s="59" customFormat="1" x14ac:dyDescent="0.2">
      <c r="A63" s="2"/>
      <c r="B63" s="65" t="s">
        <v>50</v>
      </c>
      <c r="C63" s="98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82" t="str">
        <f t="shared" si="5"/>
        <v/>
      </c>
      <c r="O63" s="82"/>
      <c r="P63" s="73"/>
      <c r="Q63" s="3"/>
    </row>
    <row r="64" spans="1:17" s="59" customFormat="1" ht="13.5" thickBot="1" x14ac:dyDescent="0.25">
      <c r="A64" s="2"/>
      <c r="B64" s="85"/>
      <c r="C64" s="72"/>
      <c r="D64" s="65"/>
      <c r="E64" s="65"/>
      <c r="F64" s="65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3"/>
    </row>
    <row r="65" spans="1:17" s="59" customFormat="1" ht="13.5" thickBot="1" x14ac:dyDescent="0.25">
      <c r="A65" s="2"/>
      <c r="B65" s="109" t="s">
        <v>51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0"/>
      <c r="N65" s="82">
        <f>IF(ISBLANK(P65),"",$N$33)</f>
        <v>0</v>
      </c>
      <c r="O65" s="82"/>
      <c r="P65" s="110">
        <f>IF(ISERROR(SUM(P57:P63)),P57,SUM(P57:P63))</f>
        <v>0</v>
      </c>
      <c r="Q65" s="3"/>
    </row>
    <row r="66" spans="1:17" s="59" customFormat="1" x14ac:dyDescent="0.2">
      <c r="A66" s="74"/>
      <c r="B66" s="111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112"/>
      <c r="N66" s="113"/>
      <c r="O66" s="113"/>
      <c r="P66" s="114"/>
      <c r="Q66" s="76"/>
    </row>
    <row r="67" spans="1:17" s="59" customFormat="1" x14ac:dyDescent="0.2">
      <c r="A67" s="60"/>
      <c r="B67" s="109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0"/>
      <c r="N67" s="66"/>
      <c r="O67" s="66"/>
      <c r="P67" s="115"/>
      <c r="Q67" s="60"/>
    </row>
    <row r="68" spans="1:17" s="59" customFormat="1" x14ac:dyDescent="0.2">
      <c r="A68" s="60"/>
      <c r="B68" s="72" t="s">
        <v>52</v>
      </c>
      <c r="C68" s="64"/>
      <c r="D68" s="64"/>
      <c r="E68" s="120"/>
      <c r="F68" s="120"/>
      <c r="G68" s="120"/>
      <c r="H68" s="120"/>
      <c r="I68" s="120"/>
      <c r="K68" s="141" t="e">
        <f>VLOOKUP(J7,'Tabella ausiliaria'!A11:B13,2,0)</f>
        <v>#N/A</v>
      </c>
      <c r="M68" s="142"/>
      <c r="N68" s="142"/>
      <c r="O68" s="142"/>
      <c r="P68" s="142"/>
      <c r="Q68" s="60"/>
    </row>
    <row r="69" spans="1:17" s="59" customFormat="1" x14ac:dyDescent="0.2">
      <c r="A69" s="60"/>
      <c r="B69" s="64"/>
      <c r="C69" s="64"/>
      <c r="D69" s="64"/>
      <c r="E69" s="64"/>
      <c r="F69" s="64"/>
      <c r="G69" s="64"/>
      <c r="H69" s="116"/>
      <c r="I69" s="116"/>
      <c r="J69" s="116"/>
      <c r="M69" s="64"/>
      <c r="N69" s="64"/>
      <c r="O69" s="64"/>
      <c r="P69" s="64"/>
      <c r="Q69" s="60"/>
    </row>
    <row r="70" spans="1:17" s="59" customFormat="1" x14ac:dyDescent="0.2">
      <c r="A70" s="60"/>
      <c r="B70" s="64"/>
      <c r="C70" s="64"/>
      <c r="D70" s="64"/>
      <c r="E70" s="64"/>
      <c r="F70" s="64"/>
      <c r="G70" s="64"/>
      <c r="H70" s="116"/>
      <c r="I70" s="116"/>
      <c r="J70" s="116"/>
      <c r="K70" s="117" t="e">
        <f>IF(K68="Unterschrift :","",'Tabella ausiliaria'!E12)</f>
        <v>#N/A</v>
      </c>
      <c r="M70" s="64"/>
      <c r="N70" s="64"/>
      <c r="O70" s="64"/>
      <c r="P70" s="64"/>
      <c r="Q70" s="60"/>
    </row>
    <row r="71" spans="1:17" s="59" customFormat="1" x14ac:dyDescent="0.2">
      <c r="A71" s="60"/>
      <c r="B71" s="60"/>
      <c r="C71" s="60"/>
      <c r="D71" s="60"/>
      <c r="E71" s="60"/>
      <c r="F71" s="60"/>
      <c r="G71" s="60"/>
      <c r="H71" s="118"/>
      <c r="I71" s="118"/>
      <c r="J71" s="118"/>
      <c r="K71" s="118"/>
      <c r="L71" s="118"/>
      <c r="M71" s="60"/>
      <c r="N71" s="60"/>
      <c r="O71" s="60"/>
      <c r="P71" s="60"/>
      <c r="Q71" s="60"/>
    </row>
    <row r="72" spans="1:17" s="59" customFormat="1" x14ac:dyDescent="0.2">
      <c r="A72" s="60"/>
      <c r="B72" s="119" t="s">
        <v>53</v>
      </c>
      <c r="C72" s="60"/>
      <c r="D72" s="60"/>
      <c r="E72" s="60"/>
      <c r="F72" s="60"/>
      <c r="G72" s="60"/>
      <c r="H72" s="118"/>
      <c r="I72" s="118"/>
      <c r="J72" s="118"/>
      <c r="K72" s="118"/>
      <c r="L72" s="118"/>
      <c r="M72" s="60"/>
      <c r="N72" s="60"/>
      <c r="O72" s="60"/>
      <c r="P72" s="60"/>
      <c r="Q72" s="60"/>
    </row>
    <row r="73" spans="1:17" x14ac:dyDescent="0.2">
      <c r="A73" s="1"/>
    </row>
    <row r="74" spans="1:17" x14ac:dyDescent="0.2">
      <c r="A74" s="1"/>
    </row>
    <row r="75" spans="1:17" x14ac:dyDescent="0.2">
      <c r="A75" s="1"/>
    </row>
    <row r="76" spans="1:17" x14ac:dyDescent="0.2">
      <c r="A76" s="1"/>
    </row>
    <row r="77" spans="1:17" x14ac:dyDescent="0.2">
      <c r="A77" s="1"/>
    </row>
    <row r="78" spans="1:17" x14ac:dyDescent="0.2">
      <c r="A78" s="1"/>
    </row>
    <row r="79" spans="1:17" x14ac:dyDescent="0.2">
      <c r="A79" s="1"/>
    </row>
    <row r="80" spans="1:17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</sheetData>
  <sheetProtection sheet="1" objects="1" scenarios="1"/>
  <mergeCells count="14">
    <mergeCell ref="K57:L57"/>
    <mergeCell ref="K58:L58"/>
    <mergeCell ref="G18:H18"/>
    <mergeCell ref="A6:Q6"/>
    <mergeCell ref="B10:P10"/>
    <mergeCell ref="B11:Q11"/>
    <mergeCell ref="I34:J34"/>
    <mergeCell ref="I33:J33"/>
    <mergeCell ref="I14:K14"/>
    <mergeCell ref="I15:K15"/>
    <mergeCell ref="I16:K16"/>
    <mergeCell ref="I17:K17"/>
    <mergeCell ref="J7:L7"/>
    <mergeCell ref="F13:M13"/>
  </mergeCells>
  <phoneticPr fontId="0" type="noConversion"/>
  <conditionalFormatting sqref="N7:Q7 O18:Q18 A14:G14 A34:I34 A33:F33 I33 O22:Q22 O13:Q13 A57:J58 M57:Q58 L15:L16 A68:K70 A7:G7 I7:J7 A13:F13 I14:I17 A15:H17 A18:G18 A6:Q6 A8:Q12 A71:L72 A19:Q21 M14:Q17 M33:Q34 A59:Q65 A66:L67 A22:M22 A23:Q32 M66:Q72 A35:Q35 A55:O55 Q55 A56:Q56 A37:Q54">
    <cfRule type="expression" dxfId="26" priority="7">
      <formula>CELL("protect",A6)=0</formula>
    </cfRule>
  </conditionalFormatting>
  <conditionalFormatting sqref="N13">
    <cfRule type="expression" dxfId="25" priority="2">
      <formula>CELL("protect",N13)=0</formula>
    </cfRule>
  </conditionalFormatting>
  <conditionalFormatting sqref="A36:Q36">
    <cfRule type="expression" dxfId="24" priority="1">
      <formula>CELL("protect",A36)=0</formula>
    </cfRule>
  </conditionalFormatting>
  <printOptions horizontalCentered="1" verticalCentered="1"/>
  <pageMargins left="0.39370078740157483" right="0.39370078740157483" top="0.39370078740157483" bottom="0.59055118110236227" header="0.31496062992125984" footer="0.31496062992125984"/>
  <pageSetup paperSize="9" scale="86" orientation="portrait" blackAndWhite="1" r:id="rId1"/>
  <headerFooter alignWithMargins="0">
    <oddFooter>&amp;L&amp;8Formulario AS 14&amp;C&amp;8Settore Aiuto sociale&amp;R&amp;8&amp;P/&amp;N</oddFooter>
  </headerFooter>
  <ignoredErrors>
    <ignoredError sqref="B37:B38 B34:B35" numberStoredAsText="1"/>
    <ignoredError sqref="B23:B27" twoDigitTextYear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'Tabella ausiliaria'!$A$10:$A$13</xm:f>
          </x14:formula1>
          <xm:sqref>J7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="85" zoomScaleNormal="100" zoomScaleSheetLayoutView="100" zoomScalePageLayoutView="85" workbookViewId="0">
      <selection activeCell="F28" sqref="F28:F31"/>
    </sheetView>
  </sheetViews>
  <sheetFormatPr defaultColWidth="9.140625" defaultRowHeight="12.75" x14ac:dyDescent="0.2"/>
  <cols>
    <col min="1" max="1" width="12.7109375" style="39" customWidth="1"/>
    <col min="2" max="4" width="13.7109375" style="39" customWidth="1"/>
    <col min="5" max="5" width="17.85546875" style="39" customWidth="1"/>
    <col min="6" max="7" width="13.7109375" style="39" customWidth="1"/>
    <col min="8" max="8" width="13.7109375" style="18" customWidth="1"/>
    <col min="9" max="13" width="13.7109375" style="39" customWidth="1"/>
    <col min="14" max="16384" width="9.140625" style="39"/>
  </cols>
  <sheetData>
    <row r="1" spans="1:15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s="41" customFormat="1" ht="15.75" x14ac:dyDescent="0.25">
      <c r="A2" s="40" t="s">
        <v>60</v>
      </c>
      <c r="B2" s="40">
        <f>'AS 14'!F13</f>
        <v>0</v>
      </c>
      <c r="C2" s="40"/>
      <c r="D2" s="40"/>
      <c r="E2" s="40"/>
      <c r="G2" s="40" t="s">
        <v>11</v>
      </c>
      <c r="H2" s="121">
        <f>'AS 14'!G18</f>
        <v>0</v>
      </c>
      <c r="I2" s="40"/>
      <c r="J2" s="40"/>
      <c r="K2" s="40"/>
      <c r="L2" s="40"/>
      <c r="M2" s="40"/>
      <c r="N2" s="40"/>
      <c r="O2" s="40"/>
    </row>
    <row r="3" spans="1:15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s="44" customFormat="1" ht="15" customHeight="1" x14ac:dyDescent="0.2">
      <c r="A4" s="42" t="s">
        <v>61</v>
      </c>
      <c r="B4" s="42" t="s">
        <v>62</v>
      </c>
      <c r="C4" s="42" t="s">
        <v>63</v>
      </c>
      <c r="D4" s="42" t="s">
        <v>64</v>
      </c>
      <c r="E4" s="42" t="s">
        <v>65</v>
      </c>
      <c r="F4" s="42" t="s">
        <v>66</v>
      </c>
      <c r="G4" s="42" t="s">
        <v>12</v>
      </c>
      <c r="H4" s="42" t="s">
        <v>13</v>
      </c>
      <c r="I4" s="42" t="s">
        <v>67</v>
      </c>
      <c r="J4" s="42" t="s">
        <v>14</v>
      </c>
      <c r="K4" s="42" t="s">
        <v>68</v>
      </c>
      <c r="L4" s="42" t="s">
        <v>69</v>
      </c>
      <c r="M4" s="43"/>
      <c r="N4" s="43"/>
      <c r="O4" s="43"/>
    </row>
    <row r="5" spans="1:15" s="44" customFormat="1" ht="15" customHeight="1" x14ac:dyDescent="0.2">
      <c r="A5" s="147" t="s">
        <v>95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3"/>
      <c r="N5" s="43"/>
      <c r="O5" s="43"/>
    </row>
    <row r="6" spans="1:15" s="44" customFormat="1" ht="15" customHeight="1" x14ac:dyDescent="0.2">
      <c r="A6" s="147" t="s">
        <v>96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3"/>
      <c r="N6" s="43"/>
      <c r="O6" s="43"/>
    </row>
    <row r="7" spans="1:15" s="44" customFormat="1" ht="15" customHeight="1" x14ac:dyDescent="0.2">
      <c r="A7" s="147" t="s">
        <v>97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3"/>
      <c r="N7" s="43"/>
      <c r="O7" s="43"/>
    </row>
    <row r="8" spans="1:15" s="44" customFormat="1" ht="15" customHeight="1" x14ac:dyDescent="0.2">
      <c r="A8" s="147" t="s">
        <v>98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3"/>
      <c r="N8" s="43"/>
      <c r="O8" s="43"/>
    </row>
    <row r="9" spans="1:15" s="44" customFormat="1" ht="15" customHeight="1" x14ac:dyDescent="0.2">
      <c r="A9" s="147" t="s">
        <v>99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3"/>
      <c r="N9" s="43"/>
      <c r="O9" s="43"/>
    </row>
    <row r="10" spans="1:15" ht="15" customHeight="1" x14ac:dyDescent="0.2">
      <c r="A10" s="147" t="s">
        <v>100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38"/>
      <c r="N10" s="38"/>
      <c r="O10" s="38"/>
    </row>
    <row r="11" spans="1:15" ht="15" customHeight="1" x14ac:dyDescent="0.2">
      <c r="A11" s="147" t="s">
        <v>101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38"/>
      <c r="N11" s="38"/>
      <c r="O11" s="38"/>
    </row>
    <row r="12" spans="1:15" ht="15" customHeight="1" x14ac:dyDescent="0.2">
      <c r="A12" s="148" t="s">
        <v>102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38"/>
      <c r="N12" s="38"/>
      <c r="O12" s="38"/>
    </row>
    <row r="13" spans="1:15" ht="15" customHeight="1" x14ac:dyDescent="0.2">
      <c r="A13" s="148" t="s">
        <v>103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38"/>
      <c r="N13" s="38"/>
      <c r="O13" s="38"/>
    </row>
    <row r="14" spans="1:15" ht="15" customHeight="1" x14ac:dyDescent="0.2">
      <c r="A14" s="148" t="s">
        <v>104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8"/>
      <c r="N14" s="38"/>
      <c r="O14" s="38"/>
    </row>
    <row r="15" spans="1:15" ht="15" customHeight="1" x14ac:dyDescent="0.2">
      <c r="A15" s="148" t="s">
        <v>105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38"/>
      <c r="N15" s="38"/>
      <c r="O15" s="38"/>
    </row>
    <row r="16" spans="1:15" ht="15" customHeight="1" x14ac:dyDescent="0.2">
      <c r="A16" s="147" t="s">
        <v>106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38"/>
      <c r="N16" s="38"/>
      <c r="O16" s="38"/>
    </row>
    <row r="17" spans="1:15" ht="15" customHeight="1" x14ac:dyDescent="0.2">
      <c r="A17" s="147" t="s">
        <v>107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8"/>
      <c r="N17" s="38"/>
      <c r="O17" s="38"/>
    </row>
    <row r="18" spans="1:15" ht="15" customHeight="1" x14ac:dyDescent="0.2">
      <c r="A18" s="154" t="s">
        <v>111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38"/>
      <c r="N18" s="38"/>
      <c r="O18" s="38"/>
    </row>
    <row r="19" spans="1:15" ht="15" customHeight="1" x14ac:dyDescent="0.2">
      <c r="A19" s="154" t="s">
        <v>112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38"/>
      <c r="N19" s="38"/>
      <c r="O19" s="38"/>
    </row>
    <row r="20" spans="1:15" ht="6" customHeight="1" x14ac:dyDescent="0.2">
      <c r="A20" s="46"/>
      <c r="B20" s="47"/>
      <c r="C20" s="47"/>
      <c r="D20" s="47"/>
      <c r="E20" s="48"/>
      <c r="F20" s="47"/>
      <c r="G20" s="49"/>
      <c r="H20" s="47"/>
      <c r="I20" s="49"/>
      <c r="J20" s="49"/>
      <c r="K20" s="49"/>
      <c r="L20" s="50"/>
      <c r="M20" s="38"/>
      <c r="N20" s="38"/>
      <c r="O20" s="38"/>
    </row>
    <row r="21" spans="1:15" ht="15" customHeight="1" x14ac:dyDescent="0.2">
      <c r="A21" s="136" t="s">
        <v>70</v>
      </c>
      <c r="B21" s="158">
        <f t="shared" ref="B21:L21" si="0">SUM(B5:B19)</f>
        <v>0</v>
      </c>
      <c r="C21" s="158">
        <f t="shared" si="0"/>
        <v>0</v>
      </c>
      <c r="D21" s="158">
        <f t="shared" si="0"/>
        <v>0</v>
      </c>
      <c r="E21" s="158">
        <f t="shared" si="0"/>
        <v>0</v>
      </c>
      <c r="F21" s="158">
        <f t="shared" si="0"/>
        <v>0</v>
      </c>
      <c r="G21" s="158">
        <f t="shared" si="0"/>
        <v>0</v>
      </c>
      <c r="H21" s="158">
        <f t="shared" si="0"/>
        <v>0</v>
      </c>
      <c r="I21" s="158">
        <f t="shared" si="0"/>
        <v>0</v>
      </c>
      <c r="J21" s="158">
        <f t="shared" si="0"/>
        <v>0</v>
      </c>
      <c r="K21" s="158">
        <f t="shared" si="0"/>
        <v>0</v>
      </c>
      <c r="L21" s="158">
        <f t="shared" si="0"/>
        <v>0</v>
      </c>
      <c r="M21" s="38"/>
      <c r="N21" s="38"/>
      <c r="O21" s="38"/>
    </row>
    <row r="22" spans="1:15" ht="6" customHeight="1" x14ac:dyDescent="0.2">
      <c r="A22" s="46"/>
      <c r="B22" s="159"/>
      <c r="C22" s="159"/>
      <c r="D22" s="159"/>
      <c r="E22" s="160"/>
      <c r="F22" s="159"/>
      <c r="G22" s="161"/>
      <c r="H22" s="159"/>
      <c r="I22" s="161"/>
      <c r="J22" s="161"/>
      <c r="K22" s="161"/>
      <c r="L22" s="162"/>
      <c r="M22" s="38"/>
      <c r="N22" s="38"/>
      <c r="O22" s="38"/>
    </row>
    <row r="23" spans="1:15" s="53" customFormat="1" ht="15" customHeight="1" x14ac:dyDescent="0.2">
      <c r="A23" s="51" t="s">
        <v>71</v>
      </c>
      <c r="B23" s="163" t="str">
        <f>IF(B21=0,"",(B21/(COUNTA(B5:B19))))</f>
        <v/>
      </c>
      <c r="C23" s="164" t="str">
        <f t="shared" ref="C23:L23" si="1">IF(C21=0,"",(C21/(COUNTA(C5:C19))))</f>
        <v/>
      </c>
      <c r="D23" s="164" t="str">
        <f t="shared" si="1"/>
        <v/>
      </c>
      <c r="E23" s="164" t="str">
        <f t="shared" si="1"/>
        <v/>
      </c>
      <c r="F23" s="165" t="str">
        <f t="shared" si="1"/>
        <v/>
      </c>
      <c r="G23" s="165" t="str">
        <f t="shared" si="1"/>
        <v/>
      </c>
      <c r="H23" s="166" t="str">
        <f t="shared" si="1"/>
        <v/>
      </c>
      <c r="I23" s="166" t="str">
        <f t="shared" si="1"/>
        <v/>
      </c>
      <c r="J23" s="166" t="str">
        <f t="shared" si="1"/>
        <v/>
      </c>
      <c r="K23" s="167" t="str">
        <f t="shared" si="1"/>
        <v/>
      </c>
      <c r="L23" s="167" t="str">
        <f t="shared" si="1"/>
        <v/>
      </c>
      <c r="M23" s="52"/>
      <c r="N23" s="52"/>
      <c r="O23" s="52"/>
    </row>
    <row r="24" spans="1:15" x14ac:dyDescent="0.2">
      <c r="A24" s="38"/>
      <c r="B24" s="38"/>
      <c r="C24" s="38"/>
      <c r="D24" s="38"/>
      <c r="E24" s="38"/>
      <c r="F24" s="38"/>
      <c r="G24" s="38"/>
      <c r="H24" s="54"/>
      <c r="I24" s="38"/>
      <c r="J24" s="38"/>
      <c r="K24" s="38"/>
      <c r="L24" s="38"/>
      <c r="M24" s="38"/>
      <c r="N24" s="38"/>
      <c r="O24" s="38"/>
    </row>
    <row r="25" spans="1:15" x14ac:dyDescent="0.2">
      <c r="A25" s="38"/>
      <c r="B25" s="38"/>
      <c r="C25" s="38"/>
      <c r="D25" s="38"/>
      <c r="E25" s="38"/>
      <c r="F25" s="38"/>
      <c r="G25" s="38"/>
      <c r="H25" s="54"/>
      <c r="I25" s="38"/>
      <c r="J25" s="38"/>
      <c r="K25" s="38"/>
      <c r="L25" s="38"/>
      <c r="M25" s="38"/>
      <c r="N25" s="38"/>
      <c r="O25" s="38"/>
    </row>
    <row r="26" spans="1:15" s="53" customFormat="1" x14ac:dyDescent="0.2">
      <c r="A26" s="52" t="s">
        <v>72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pans="1:15" ht="6" customHeight="1" x14ac:dyDescent="0.2">
      <c r="A27" s="38"/>
      <c r="B27" s="38"/>
      <c r="C27" s="38"/>
      <c r="D27" s="38"/>
      <c r="E27" s="38"/>
      <c r="F27" s="38"/>
      <c r="G27" s="38"/>
      <c r="H27" s="54"/>
      <c r="I27" s="38"/>
      <c r="J27" s="38"/>
      <c r="K27" s="38"/>
      <c r="L27" s="38"/>
      <c r="M27" s="38"/>
      <c r="N27" s="38"/>
      <c r="O27" s="38"/>
    </row>
    <row r="28" spans="1:15" ht="15" customHeight="1" x14ac:dyDescent="0.2">
      <c r="A28" s="55" t="s">
        <v>73</v>
      </c>
      <c r="B28" s="56"/>
      <c r="C28" s="56"/>
      <c r="D28" s="56"/>
      <c r="E28" s="56"/>
      <c r="F28" s="168" t="str">
        <f>IF(B23=0,"",B23)</f>
        <v/>
      </c>
      <c r="G28" s="56"/>
      <c r="H28" s="54"/>
      <c r="I28" s="56"/>
      <c r="J28" s="38"/>
      <c r="K28" s="38"/>
      <c r="L28" s="38"/>
      <c r="M28" s="38"/>
      <c r="N28" s="38"/>
      <c r="O28" s="38"/>
    </row>
    <row r="29" spans="1:15" ht="15" customHeight="1" x14ac:dyDescent="0.2">
      <c r="A29" s="55" t="s">
        <v>74</v>
      </c>
      <c r="B29" s="57"/>
      <c r="C29" s="56"/>
      <c r="D29" s="56"/>
      <c r="E29" s="56"/>
      <c r="F29" s="169" t="str">
        <f>IF(SUM(C23,D23,E23)=0,"",SUM(C23,D23,E23))</f>
        <v/>
      </c>
      <c r="G29" s="56"/>
      <c r="H29" s="54"/>
      <c r="I29" s="56"/>
      <c r="J29" s="38"/>
      <c r="K29" s="38"/>
      <c r="L29" s="38"/>
      <c r="M29" s="38"/>
      <c r="N29" s="38"/>
      <c r="O29" s="38"/>
    </row>
    <row r="30" spans="1:15" ht="15" customHeight="1" x14ac:dyDescent="0.2">
      <c r="A30" s="55" t="s">
        <v>75</v>
      </c>
      <c r="B30" s="57"/>
      <c r="C30" s="56"/>
      <c r="D30" s="56"/>
      <c r="E30" s="56"/>
      <c r="F30" s="170" t="str">
        <f>IF(SUM(F23,G23)=0,"",SUM(F23,G23))</f>
        <v/>
      </c>
      <c r="G30" s="56"/>
      <c r="H30" s="54"/>
      <c r="I30" s="56"/>
      <c r="J30" s="38"/>
      <c r="K30" s="38"/>
      <c r="L30" s="38"/>
      <c r="M30" s="38"/>
      <c r="N30" s="38"/>
      <c r="O30" s="38"/>
    </row>
    <row r="31" spans="1:15" ht="15" customHeight="1" x14ac:dyDescent="0.2">
      <c r="A31" s="55" t="s">
        <v>76</v>
      </c>
      <c r="B31" s="57"/>
      <c r="C31" s="56"/>
      <c r="D31" s="56"/>
      <c r="E31" s="56"/>
      <c r="F31" s="171" t="str">
        <f>IF(SUM(H23:J23)=0,"",SUM(H23:J23))</f>
        <v/>
      </c>
      <c r="G31" s="56"/>
      <c r="H31" s="54"/>
      <c r="I31" s="56"/>
      <c r="J31" s="38"/>
      <c r="K31" s="38"/>
      <c r="L31" s="38"/>
      <c r="M31" s="38"/>
      <c r="N31" s="38"/>
      <c r="O31" s="38"/>
    </row>
    <row r="32" spans="1:15" x14ac:dyDescent="0.2">
      <c r="A32" s="38"/>
      <c r="B32" s="38"/>
      <c r="C32" s="58"/>
      <c r="D32" s="58"/>
      <c r="E32" s="38"/>
      <c r="F32" s="38"/>
      <c r="G32" s="38"/>
      <c r="H32" s="54"/>
      <c r="I32" s="38"/>
      <c r="J32" s="38"/>
      <c r="K32" s="38"/>
      <c r="L32" s="38"/>
      <c r="M32" s="38"/>
      <c r="N32" s="38"/>
      <c r="O32" s="38"/>
    </row>
    <row r="33" spans="1:15" x14ac:dyDescent="0.2">
      <c r="A33" s="52" t="s">
        <v>77</v>
      </c>
      <c r="B33" s="38"/>
      <c r="C33" s="38"/>
      <c r="D33" s="38"/>
      <c r="E33" s="38"/>
      <c r="F33" s="38"/>
      <c r="G33" s="38"/>
      <c r="H33" s="54"/>
      <c r="I33" s="38"/>
      <c r="J33" s="38"/>
      <c r="K33" s="38"/>
      <c r="L33" s="38"/>
      <c r="M33" s="38"/>
      <c r="N33" s="38"/>
      <c r="O33" s="38"/>
    </row>
    <row r="34" spans="1:15" x14ac:dyDescent="0.2">
      <c r="A34" s="155"/>
      <c r="B34" s="156"/>
      <c r="C34" s="156"/>
      <c r="D34" s="156"/>
      <c r="E34" s="156"/>
      <c r="F34" s="156"/>
      <c r="G34" s="156"/>
      <c r="H34" s="157"/>
      <c r="I34" s="156"/>
      <c r="J34" s="156"/>
      <c r="K34" s="156"/>
      <c r="L34" s="156"/>
      <c r="M34" s="38"/>
      <c r="N34" s="38"/>
      <c r="O34" s="38"/>
    </row>
    <row r="35" spans="1:15" x14ac:dyDescent="0.2">
      <c r="A35" s="155"/>
      <c r="B35" s="156"/>
      <c r="C35" s="156"/>
      <c r="D35" s="156"/>
      <c r="E35" s="156"/>
      <c r="F35" s="156"/>
      <c r="G35" s="156"/>
      <c r="H35" s="157"/>
      <c r="I35" s="156"/>
      <c r="J35" s="156"/>
      <c r="K35" s="156"/>
      <c r="L35" s="156"/>
      <c r="M35" s="38"/>
      <c r="N35" s="38"/>
      <c r="O35" s="38"/>
    </row>
    <row r="36" spans="1:15" x14ac:dyDescent="0.2">
      <c r="A36" s="155"/>
      <c r="B36" s="156"/>
      <c r="C36" s="156"/>
      <c r="D36" s="156"/>
      <c r="E36" s="156"/>
      <c r="F36" s="156"/>
      <c r="G36" s="156"/>
      <c r="H36" s="157"/>
      <c r="I36" s="156"/>
      <c r="J36" s="156"/>
      <c r="K36" s="156"/>
      <c r="L36" s="156"/>
      <c r="M36" s="38"/>
      <c r="N36" s="38"/>
      <c r="O36" s="38"/>
    </row>
    <row r="37" spans="1:15" x14ac:dyDescent="0.2">
      <c r="A37" s="156"/>
      <c r="B37" s="156"/>
      <c r="C37" s="156"/>
      <c r="D37" s="156"/>
      <c r="E37" s="156"/>
      <c r="F37" s="156"/>
      <c r="G37" s="156"/>
      <c r="H37" s="157"/>
      <c r="I37" s="156"/>
      <c r="J37" s="156"/>
      <c r="K37" s="156"/>
      <c r="L37" s="156"/>
      <c r="M37" s="38"/>
      <c r="N37" s="38"/>
      <c r="O37" s="38"/>
    </row>
    <row r="38" spans="1:15" x14ac:dyDescent="0.2">
      <c r="A38" s="38"/>
      <c r="B38" s="38"/>
      <c r="C38" s="38"/>
      <c r="D38" s="38"/>
      <c r="E38" s="38"/>
      <c r="F38" s="38"/>
      <c r="G38" s="38"/>
      <c r="H38" s="54"/>
      <c r="I38" s="38"/>
      <c r="J38" s="38"/>
      <c r="K38" s="38"/>
      <c r="L38" s="38"/>
      <c r="M38" s="38"/>
      <c r="N38" s="38"/>
      <c r="O38" s="38"/>
    </row>
    <row r="39" spans="1:15" x14ac:dyDescent="0.2">
      <c r="A39" s="38"/>
      <c r="B39" s="38"/>
      <c r="C39" s="38"/>
      <c r="D39" s="38"/>
      <c r="E39" s="38"/>
      <c r="F39" s="38"/>
      <c r="G39" s="38"/>
      <c r="H39" s="54"/>
      <c r="I39" s="38"/>
      <c r="J39" s="38"/>
      <c r="K39" s="38"/>
      <c r="L39" s="38"/>
      <c r="M39" s="38"/>
      <c r="N39" s="38"/>
      <c r="O39" s="38"/>
    </row>
    <row r="40" spans="1:15" x14ac:dyDescent="0.2">
      <c r="A40" s="52" t="s">
        <v>78</v>
      </c>
      <c r="B40" s="38"/>
      <c r="C40" s="38"/>
      <c r="D40" s="38"/>
      <c r="E40" s="38"/>
      <c r="F40" s="38"/>
      <c r="G40" s="38"/>
      <c r="H40" s="54"/>
      <c r="I40" s="38"/>
      <c r="J40" s="38"/>
      <c r="K40" s="38"/>
      <c r="L40" s="38"/>
      <c r="M40" s="38"/>
      <c r="N40" s="38"/>
      <c r="O40" s="38"/>
    </row>
    <row r="41" spans="1:15" x14ac:dyDescent="0.2">
      <c r="A41" s="38"/>
      <c r="B41" s="38"/>
      <c r="C41" s="38"/>
      <c r="D41" s="38"/>
      <c r="E41" s="38"/>
      <c r="F41" s="38"/>
      <c r="G41" s="38"/>
      <c r="H41" s="54"/>
      <c r="I41" s="38"/>
      <c r="J41" s="38"/>
      <c r="K41" s="38"/>
      <c r="L41" s="38"/>
      <c r="M41" s="38"/>
      <c r="N41" s="38"/>
      <c r="O41" s="38"/>
    </row>
    <row r="42" spans="1:15" x14ac:dyDescent="0.2">
      <c r="A42" s="38"/>
      <c r="B42" s="38"/>
      <c r="C42" s="38"/>
      <c r="D42" s="38"/>
      <c r="E42" s="38"/>
      <c r="F42" s="38"/>
      <c r="G42" s="38"/>
      <c r="H42" s="54"/>
      <c r="I42" s="38"/>
      <c r="J42" s="38"/>
      <c r="K42" s="38"/>
      <c r="L42" s="38"/>
      <c r="M42" s="38"/>
      <c r="N42" s="38"/>
      <c r="O42" s="38"/>
    </row>
    <row r="43" spans="1:15" x14ac:dyDescent="0.2">
      <c r="A43" s="38"/>
      <c r="B43" s="38"/>
      <c r="C43" s="38"/>
      <c r="D43" s="38"/>
      <c r="E43" s="38"/>
      <c r="F43" s="38"/>
      <c r="G43" s="38"/>
      <c r="H43" s="54"/>
      <c r="I43" s="38"/>
      <c r="J43" s="38"/>
      <c r="K43" s="38"/>
      <c r="L43" s="38"/>
      <c r="M43" s="38"/>
      <c r="N43" s="38"/>
      <c r="O43" s="38"/>
    </row>
    <row r="44" spans="1:15" x14ac:dyDescent="0.2">
      <c r="A44" s="38"/>
      <c r="B44" s="38"/>
      <c r="C44" s="38"/>
      <c r="D44" s="38"/>
      <c r="E44" s="38"/>
      <c r="F44" s="38"/>
      <c r="G44" s="38"/>
      <c r="H44" s="54"/>
      <c r="I44" s="38"/>
      <c r="J44" s="38"/>
      <c r="K44" s="38"/>
      <c r="L44" s="38"/>
      <c r="M44" s="38"/>
      <c r="N44" s="38"/>
      <c r="O44" s="38"/>
    </row>
    <row r="45" spans="1:15" x14ac:dyDescent="0.2">
      <c r="A45" s="38"/>
      <c r="B45" s="38"/>
      <c r="C45" s="38"/>
      <c r="D45" s="38"/>
      <c r="E45" s="38"/>
      <c r="F45" s="38"/>
      <c r="G45" s="38"/>
      <c r="H45" s="54"/>
      <c r="I45" s="38"/>
      <c r="J45" s="38"/>
      <c r="K45" s="38"/>
      <c r="L45" s="38"/>
      <c r="M45" s="38"/>
      <c r="N45" s="38"/>
      <c r="O45" s="38"/>
    </row>
    <row r="46" spans="1:15" x14ac:dyDescent="0.2">
      <c r="A46" s="38"/>
      <c r="B46" s="38"/>
      <c r="C46" s="38"/>
      <c r="D46" s="38"/>
      <c r="E46" s="38"/>
      <c r="F46" s="38"/>
      <c r="G46" s="38"/>
      <c r="H46" s="54"/>
      <c r="I46" s="38"/>
      <c r="J46" s="38"/>
      <c r="K46" s="38"/>
      <c r="L46" s="38"/>
      <c r="M46" s="38"/>
      <c r="N46" s="38"/>
      <c r="O46" s="38"/>
    </row>
    <row r="47" spans="1:15" x14ac:dyDescent="0.2">
      <c r="A47" s="38"/>
      <c r="B47" s="38"/>
      <c r="C47" s="38"/>
      <c r="D47" s="38"/>
      <c r="E47" s="38"/>
      <c r="F47" s="38"/>
      <c r="G47" s="38"/>
      <c r="H47" s="54"/>
      <c r="I47" s="38"/>
      <c r="J47" s="38"/>
      <c r="K47" s="38"/>
      <c r="L47" s="38"/>
      <c r="M47" s="38"/>
      <c r="N47" s="38"/>
      <c r="O47" s="38"/>
    </row>
    <row r="48" spans="1:15" x14ac:dyDescent="0.2">
      <c r="A48" s="38"/>
      <c r="B48" s="38"/>
      <c r="C48" s="38"/>
      <c r="D48" s="38"/>
      <c r="E48" s="38"/>
      <c r="F48" s="38"/>
      <c r="G48" s="38"/>
      <c r="H48" s="54"/>
      <c r="I48" s="38"/>
      <c r="J48" s="38"/>
      <c r="K48" s="38"/>
      <c r="L48" s="38"/>
      <c r="M48" s="38"/>
      <c r="N48" s="38"/>
      <c r="O48" s="38"/>
    </row>
    <row r="49" spans="1:15" x14ac:dyDescent="0.2">
      <c r="A49" s="38"/>
      <c r="B49" s="38"/>
      <c r="C49" s="38"/>
      <c r="D49" s="38"/>
      <c r="E49" s="38"/>
      <c r="F49" s="38"/>
      <c r="G49" s="38"/>
      <c r="H49" s="54"/>
      <c r="I49" s="38"/>
      <c r="J49" s="38"/>
      <c r="K49" s="38"/>
      <c r="L49" s="38"/>
      <c r="M49" s="38"/>
      <c r="N49" s="38"/>
      <c r="O49" s="38"/>
    </row>
    <row r="50" spans="1:15" x14ac:dyDescent="0.2">
      <c r="A50" s="38"/>
      <c r="B50" s="38"/>
      <c r="C50" s="38"/>
      <c r="D50" s="38"/>
      <c r="E50" s="38"/>
      <c r="F50" s="38"/>
      <c r="G50" s="38"/>
      <c r="H50" s="54"/>
      <c r="I50" s="38"/>
      <c r="J50" s="38"/>
      <c r="K50" s="38"/>
      <c r="L50" s="38"/>
      <c r="M50" s="38"/>
      <c r="N50" s="38"/>
      <c r="O50" s="38"/>
    </row>
    <row r="51" spans="1:15" x14ac:dyDescent="0.2">
      <c r="A51" s="38"/>
      <c r="B51" s="38"/>
      <c r="C51" s="38"/>
      <c r="D51" s="38"/>
      <c r="E51" s="38"/>
      <c r="F51" s="38"/>
      <c r="G51" s="38"/>
      <c r="H51" s="54"/>
      <c r="I51" s="38"/>
      <c r="J51" s="38"/>
      <c r="K51" s="38"/>
      <c r="L51" s="38"/>
      <c r="M51" s="38"/>
      <c r="N51" s="38"/>
      <c r="O51" s="38"/>
    </row>
    <row r="52" spans="1:15" x14ac:dyDescent="0.2">
      <c r="A52" s="38"/>
      <c r="B52" s="38"/>
      <c r="C52" s="38"/>
      <c r="D52" s="38"/>
      <c r="E52" s="38"/>
      <c r="F52" s="38"/>
      <c r="G52" s="38"/>
      <c r="H52" s="54"/>
      <c r="I52" s="38"/>
      <c r="J52" s="38"/>
      <c r="K52" s="38"/>
      <c r="L52" s="38"/>
      <c r="M52" s="38"/>
      <c r="N52" s="38"/>
      <c r="O52" s="38"/>
    </row>
    <row r="53" spans="1:15" x14ac:dyDescent="0.2">
      <c r="A53" s="38"/>
      <c r="B53" s="38"/>
      <c r="C53" s="38"/>
      <c r="D53" s="38"/>
      <c r="E53" s="38"/>
      <c r="F53" s="38"/>
      <c r="G53" s="38"/>
      <c r="H53" s="54"/>
      <c r="I53" s="38"/>
      <c r="J53" s="38"/>
      <c r="K53" s="38"/>
      <c r="L53" s="38"/>
      <c r="M53" s="38"/>
      <c r="N53" s="38"/>
      <c r="O53" s="38"/>
    </row>
  </sheetData>
  <pageMargins left="0.78740157480314965" right="0.39370078740157483" top="0.59055118110236227" bottom="0.59055118110236227" header="0.31496062992125984" footer="0.31496062992125984"/>
  <pageSetup paperSize="9" scale="7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Tabella ausiliaria</vt:lpstr>
      <vt:lpstr>AS 14</vt:lpstr>
      <vt:lpstr>Elenco Spese</vt:lpstr>
      <vt:lpstr>'AS 14'!Print_Area</vt:lpstr>
    </vt:vector>
  </TitlesOfParts>
  <Company>EDA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 14 - Bilancio combinato pro capite</dc:title>
  <dc:creator>Eveline Kurmann-Amacher</dc:creator>
  <cp:lastModifiedBy>Eveline Kurmann-Amacher</cp:lastModifiedBy>
  <cp:lastPrinted>2022-01-04T18:30:50Z</cp:lastPrinted>
  <dcterms:created xsi:type="dcterms:W3CDTF">2007-01-16T12:27:03Z</dcterms:created>
  <dcterms:modified xsi:type="dcterms:W3CDTF">2022-01-04T18:31:44Z</dcterms:modified>
</cp:coreProperties>
</file>